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y9XesvcGwAjajdySGtxZUxrdmM\Crooms AoIT Alumni Repository\2021-2022\"/>
    </mc:Choice>
  </mc:AlternateContent>
  <xr:revisionPtr revIDLastSave="0" documentId="13_ncr:1_{2CE8AD4B-4094-43D9-8727-748BE2AACCC0}" xr6:coauthVersionLast="47" xr6:coauthVersionMax="47" xr10:uidLastSave="{00000000-0000-0000-0000-000000000000}"/>
  <bookViews>
    <workbookView xWindow="-113" yWindow="-113" windowWidth="24267" windowHeight="13148" xr2:uid="{AA2F9D2D-254D-4DEB-8946-13F29B63A148}"/>
  </bookViews>
  <sheets>
    <sheet name="Pivot" sheetId="2" r:id="rId1"/>
    <sheet name="21-22" sheetId="1" r:id="rId2"/>
  </sheets>
  <definedNames>
    <definedName name="_xlnm._FilterDatabase" localSheetId="1" hidden="1">'21-22'!$A$1:$H$173</definedName>
  </definedNames>
  <calcPr calcId="191029"/>
  <pivotCaches>
    <pivotCache cacheId="9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4" i="1" l="1"/>
  <c r="H175" i="1"/>
  <c r="H17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F117" i="1"/>
  <c r="G117" i="1" s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F138" i="1"/>
  <c r="G138" i="1" s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H53" i="2"/>
  <c r="H52" i="2"/>
  <c r="H50" i="2"/>
  <c r="H49" i="2"/>
</calcChain>
</file>

<file path=xl/sharedStrings.xml><?xml version="1.0" encoding="utf-8"?>
<sst xmlns="http://schemas.openxmlformats.org/spreadsheetml/2006/main" count="591" uniqueCount="145">
  <si>
    <t>Capex Expense</t>
  </si>
  <si>
    <t>Payment for engraved bricks</t>
  </si>
  <si>
    <t>Brick</t>
  </si>
  <si>
    <t>Operating Expense</t>
  </si>
  <si>
    <t>Transaction Cost for order 481</t>
  </si>
  <si>
    <t>General</t>
  </si>
  <si>
    <t>Membership</t>
  </si>
  <si>
    <t>Donation - Panther Donor</t>
  </si>
  <si>
    <t>Transaction Cost for order 480</t>
  </si>
  <si>
    <t>Brick Purchase</t>
  </si>
  <si>
    <t>4x8 Panther +100</t>
  </si>
  <si>
    <t>Transaction Cost for order 479</t>
  </si>
  <si>
    <t>4x8 Panther +105</t>
  </si>
  <si>
    <t>Misc.</t>
  </si>
  <si>
    <t>Amazon Smile</t>
  </si>
  <si>
    <t>Transaction Cost for order 478</t>
  </si>
  <si>
    <t>Transaction Cost for order 476</t>
  </si>
  <si>
    <t>PayPal Giving Fund - EBay Transactions</t>
  </si>
  <si>
    <t>Transaction Cost for order 475</t>
  </si>
  <si>
    <t>Transaction Cost for order 474</t>
  </si>
  <si>
    <t>Transaction Cost for order 473</t>
  </si>
  <si>
    <t>Donation</t>
  </si>
  <si>
    <t>Donation - Joyce Shiflett</t>
  </si>
  <si>
    <t>Transaction Cost for order 472</t>
  </si>
  <si>
    <t>Transfer In</t>
  </si>
  <si>
    <t>Transfer in to General Fund for Tech Innovation</t>
  </si>
  <si>
    <t>Transfer Out</t>
  </si>
  <si>
    <t>Transfer out of Brick Fund for Tech Innovation</t>
  </si>
  <si>
    <t>Transaction Cost for order 470</t>
  </si>
  <si>
    <t>4x8 Founders Clipart +250</t>
  </si>
  <si>
    <t>Transaction Cost for order 469</t>
  </si>
  <si>
    <t>Transaction Cost for order 468</t>
  </si>
  <si>
    <t>Transaction Cost for order 467</t>
  </si>
  <si>
    <t>Transaction Cost for order 466</t>
  </si>
  <si>
    <t>4x brick - Corporate Brick</t>
  </si>
  <si>
    <t>Transaction Cost for order 465</t>
  </si>
  <si>
    <t>4x8 Founders +250</t>
  </si>
  <si>
    <t>4x8 Panther +100 (Quantity: 7)</t>
  </si>
  <si>
    <t>Transaction Cost for order 464</t>
  </si>
  <si>
    <t>Transaction Cost for order 463</t>
  </si>
  <si>
    <t>Endowment for the Geoffry Alan Haines Athletics Grant</t>
  </si>
  <si>
    <t>Transaction Cost for order 461</t>
  </si>
  <si>
    <t>Transaction Cost for order 460</t>
  </si>
  <si>
    <t>Transaction Cost for order 459</t>
  </si>
  <si>
    <t>Transaction Cost for order 458</t>
  </si>
  <si>
    <t>Transaction Cost for order 457</t>
  </si>
  <si>
    <t>In Kind</t>
  </si>
  <si>
    <t>State Filing Fee - Corporation</t>
  </si>
  <si>
    <t>In-Kind, Payment of State Filing Fee - Corporation</t>
  </si>
  <si>
    <t>Grant</t>
  </si>
  <si>
    <t>Sports Grant - Girls Basketball</t>
  </si>
  <si>
    <t>Transaction Cost for order 454</t>
  </si>
  <si>
    <t>Transaction Cost for order 453</t>
  </si>
  <si>
    <t>Transaction Cost for order 452</t>
  </si>
  <si>
    <t>Transaction Cost for order 451</t>
  </si>
  <si>
    <t>Transaction Cost for order 450</t>
  </si>
  <si>
    <t>Transaction Cost for order 449</t>
  </si>
  <si>
    <t>Transaction Cost for order 448</t>
  </si>
  <si>
    <t>Transfer to Brick Fund</t>
  </si>
  <si>
    <t>Transaction Cost for order 447</t>
  </si>
  <si>
    <t>Transaction Cost for order 446</t>
  </si>
  <si>
    <t>Transaction Cost for order 445</t>
  </si>
  <si>
    <t>Transaction Cost for order 444</t>
  </si>
  <si>
    <t>Transaction Cost for order 442</t>
  </si>
  <si>
    <t>Transaction Cost for order 441</t>
  </si>
  <si>
    <t>Transaction Cost for order 440</t>
  </si>
  <si>
    <t>Transaction Cost for order 439</t>
  </si>
  <si>
    <t>Transaction Cost for order 438</t>
  </si>
  <si>
    <t>Transaction Cost for order 437</t>
  </si>
  <si>
    <t>4x8 Panther +50</t>
  </si>
  <si>
    <t>Pass-thru revenue</t>
  </si>
  <si>
    <t>NASCAR Fundraiser - Athletics Pass-thru</t>
  </si>
  <si>
    <t>Transaction Cost for order 432</t>
  </si>
  <si>
    <t>Transaction Cost for order 431</t>
  </si>
  <si>
    <t>Transaction Cost for order 430</t>
  </si>
  <si>
    <t>Transaction Cost for order 429</t>
  </si>
  <si>
    <t>Transaction Cost for order 428</t>
  </si>
  <si>
    <t>Transaction Cost for order 426</t>
  </si>
  <si>
    <t>Transaction Cost for order 425</t>
  </si>
  <si>
    <t>Transaction Cost for order 424</t>
  </si>
  <si>
    <t>Transaction Cost for order 423</t>
  </si>
  <si>
    <t>Transaction Cost for order 422</t>
  </si>
  <si>
    <t>Transaction Cost for order 421</t>
  </si>
  <si>
    <t>Transaction Cost for order 420</t>
  </si>
  <si>
    <t>Transaction Cost for order 419</t>
  </si>
  <si>
    <t>Transaction Cost for order 418</t>
  </si>
  <si>
    <t>Transaction Cost for order 417</t>
  </si>
  <si>
    <t>Transaction Cost for order 416</t>
  </si>
  <si>
    <t>Transaction Cost for order 415</t>
  </si>
  <si>
    <t>Transaction Cost for order 413</t>
  </si>
  <si>
    <t>Transaction Cost for order 412</t>
  </si>
  <si>
    <t>Matching</t>
  </si>
  <si>
    <t>Remainder of matching (In-Kind + Match)</t>
  </si>
  <si>
    <t>Transaction Cost for order 410</t>
  </si>
  <si>
    <t>Transaction Cost for order 408</t>
  </si>
  <si>
    <t>Transaction Cost for order 407</t>
  </si>
  <si>
    <t>Transaction Cost for order 406</t>
  </si>
  <si>
    <t>Transaction Cost for order 405</t>
  </si>
  <si>
    <t>Transaction Cost for order 404</t>
  </si>
  <si>
    <t>Donation - Orange &amp; Maron Donor</t>
  </si>
  <si>
    <t>Transaction Cost for order 402</t>
  </si>
  <si>
    <t>Transaction Cost for order 401</t>
  </si>
  <si>
    <t>Basketball tournament insurance</t>
  </si>
  <si>
    <t>In-Kind, Payment for Athletics Insurance</t>
  </si>
  <si>
    <t>Transaction Cost for order 397</t>
  </si>
  <si>
    <t>Scholarship</t>
  </si>
  <si>
    <t>Transaction Cost for order 396</t>
  </si>
  <si>
    <t>1. Fund Balance</t>
  </si>
  <si>
    <t>Reserve</t>
  </si>
  <si>
    <t>Reserves</t>
  </si>
  <si>
    <t>Expense/Revenue</t>
  </si>
  <si>
    <t>Revenue/Cost</t>
  </si>
  <si>
    <t>Order Number</t>
  </si>
  <si>
    <t>Category</t>
  </si>
  <si>
    <t>Line</t>
  </si>
  <si>
    <t>Fund</t>
  </si>
  <si>
    <t>Date</t>
  </si>
  <si>
    <t>Date Filter</t>
  </si>
  <si>
    <t>(All)</t>
  </si>
  <si>
    <t>Grand Total</t>
  </si>
  <si>
    <t>2021</t>
  </si>
  <si>
    <t>2022</t>
  </si>
  <si>
    <t>Q1</t>
  </si>
  <si>
    <t>Q2</t>
  </si>
  <si>
    <t>Q3</t>
  </si>
  <si>
    <t>Q4</t>
  </si>
  <si>
    <t>2. Revenue</t>
  </si>
  <si>
    <t>3. Expense</t>
  </si>
  <si>
    <t>Years</t>
  </si>
  <si>
    <t>Quarters</t>
  </si>
  <si>
    <t>1. Fund Balance Total</t>
  </si>
  <si>
    <t>2. Revenue Total</t>
  </si>
  <si>
    <t>3. Expense Total</t>
  </si>
  <si>
    <t>General Total</t>
  </si>
  <si>
    <t>Brick Total</t>
  </si>
  <si>
    <t>Sum of Revenue/Cost</t>
  </si>
  <si>
    <t>Athletics Support</t>
  </si>
  <si>
    <t>4. FY22 Scholarships to be paid out in FY23</t>
  </si>
  <si>
    <t>4. FY22 Athletics Support to be Paid out in FY23</t>
  </si>
  <si>
    <t>FY21 End-Fund Balance - Post Scholarship Commitments</t>
  </si>
  <si>
    <t>Difference  (vs. FY22 Total)</t>
  </si>
  <si>
    <t>Memo Items:</t>
  </si>
  <si>
    <t>Difference % (vs. FY22 Total)</t>
  </si>
  <si>
    <t>Difference (vs. FY22 General Fund)</t>
  </si>
  <si>
    <t>Difference % (vs. FY22 General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</si>
</sst>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[Red]\-[$$-409]#,##0.00"/>
    <numFmt numFmtId="165" formatCode="mm/dd/yy"/>
    <numFmt numFmtId="168" formatCode="&quot;$&quot;#,##0.00"/>
    <numFmt numFmtId="169" formatCode="0.0%"/>
  </numFmts>
  <fonts count="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8" fontId="2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44" fontId="2" fillId="0" borderId="1" xfId="0" applyNumberFormat="1" applyFont="1" applyBorder="1"/>
    <xf numFmtId="164" fontId="3" fillId="0" borderId="0" xfId="0" applyNumberFormat="1" applyFont="1"/>
    <xf numFmtId="4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0" xfId="0" pivotButton="1"/>
    <xf numFmtId="8" fontId="0" fillId="0" borderId="0" xfId="0" applyNumberFormat="1"/>
    <xf numFmtId="0" fontId="6" fillId="0" borderId="0" xfId="0" applyFont="1"/>
    <xf numFmtId="44" fontId="6" fillId="0" borderId="0" xfId="0" applyNumberFormat="1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8" fontId="7" fillId="0" borderId="0" xfId="1" applyNumberFormat="1" applyFont="1"/>
    <xf numFmtId="168" fontId="7" fillId="0" borderId="0" xfId="0" applyNumberFormat="1" applyFont="1"/>
    <xf numFmtId="169" fontId="7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B" refreshedDate="44753.426041435188" createdVersion="8" refreshedVersion="8" minRefreshableVersion="3" recordCount="174" xr:uid="{2C68FBC3-A499-4B37-A0F8-8E31A0C3C518}">
  <cacheSource type="worksheet">
    <worksheetSource ref="A1:H175" sheet="21-22"/>
  </cacheSource>
  <cacheFields count="10">
    <cacheField name="Date" numFmtId="14">
      <sharedItems containsSemiMixedTypes="0" containsNonDate="0" containsDate="1" containsString="0" minDate="2021-07-01T00:00:00" maxDate="2022-07-01T00:00:00" count="68">
        <d v="2021-07-01T00:00:00"/>
        <d v="2021-07-19T00:00:00"/>
        <d v="2021-07-28T00:00:00"/>
        <d v="2021-08-19T00:00:00"/>
        <d v="2021-08-20T00:00:00"/>
        <d v="2021-08-21T00:00:00"/>
        <d v="2021-08-22T00:00:00"/>
        <d v="2021-08-16T00:00:00"/>
        <d v="2021-08-26T00:00:00"/>
        <d v="2021-08-31T00:00:00"/>
        <d v="2021-09-19T00:00:00"/>
        <d v="2021-10-19T00:00:00"/>
        <d v="2021-10-21T00:00:00"/>
        <d v="2021-10-25T00:00:00"/>
        <d v="2021-10-15T00:00:00"/>
        <d v="2021-11-08T00:00:00"/>
        <d v="2021-11-19T00:00:00"/>
        <d v="2021-11-22T00:00:00"/>
        <d v="2021-12-04T00:00:00"/>
        <d v="2021-12-05T00:00:00"/>
        <d v="2021-12-06T00:00:00"/>
        <d v="2021-12-07T00:00:00"/>
        <d v="2021-12-08T00:00:00"/>
        <d v="2021-12-09T00:00:00"/>
        <d v="2021-12-22T00:00:00"/>
        <d v="2021-12-11T00:00:00"/>
        <d v="2021-12-12T00:00:00"/>
        <d v="2021-12-18T00:00:00"/>
        <d v="2021-12-19T00:00:00"/>
        <d v="2021-12-20T00:00:00"/>
        <d v="2021-12-21T00:00:00"/>
        <d v="2021-12-24T00:00:00"/>
        <d v="2021-12-26T00:00:00"/>
        <d v="2021-12-29T00:00:00"/>
        <d v="2021-12-31T00:00:00"/>
        <d v="2022-01-03T00:00:00"/>
        <d v="2022-01-07T00:00:00"/>
        <d v="2022-01-12T00:00:00"/>
        <d v="2022-01-19T00:00:00"/>
        <d v="2022-01-20T00:00:00"/>
        <d v="2022-01-25T00:00:00"/>
        <d v="2022-01-29T00:00:00"/>
        <d v="2022-02-08T00:00:00"/>
        <d v="2022-02-17T00:00:00"/>
        <d v="2022-02-18T00:00:00"/>
        <d v="2022-02-19T00:00:00"/>
        <d v="2022-03-02T00:00:00"/>
        <d v="2022-03-09T00:00:00"/>
        <d v="2022-03-10T00:00:00"/>
        <d v="2022-03-11T00:00:00"/>
        <d v="2022-03-15T00:00:00"/>
        <d v="2022-03-19T00:00:00"/>
        <d v="2022-03-25T00:00:00"/>
        <d v="2022-03-29T00:00:00"/>
        <d v="2022-04-12T00:00:00"/>
        <d v="2022-04-19T00:00:00"/>
        <d v="2022-04-28T00:00:00"/>
        <d v="2022-05-04T00:00:00"/>
        <d v="2022-05-19T00:00:00"/>
        <d v="2022-05-23T00:00:00"/>
        <d v="2022-05-24T00:00:00"/>
        <d v="2022-05-25T00:00:00"/>
        <d v="2022-05-27T00:00:00"/>
        <d v="2022-06-03T00:00:00"/>
        <d v="2022-06-07T00:00:00"/>
        <d v="2022-06-19T00:00:00"/>
        <d v="2022-06-22T00:00:00"/>
        <d v="2022-06-30T00:00:00"/>
      </sharedItems>
      <fieldGroup par="9" base="0">
        <rangePr groupBy="months" startDate="2021-07-01T00:00:00" endDate="2022-07-01T00:00:00"/>
        <groupItems count="14">
          <s v="&lt;7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2"/>
        </groupItems>
      </fieldGroup>
    </cacheField>
    <cacheField name="Fund" numFmtId="0">
      <sharedItems count="2">
        <s v="General"/>
        <s v="Brick"/>
      </sharedItems>
    </cacheField>
    <cacheField name="Line" numFmtId="0">
      <sharedItems containsBlank="1"/>
    </cacheField>
    <cacheField name="Category" numFmtId="0">
      <sharedItems count="15">
        <s v="Reserve"/>
        <s v="Membership"/>
        <s v="Operating Expense"/>
        <s v="Scholarship"/>
        <s v="In Kind"/>
        <s v="Misc."/>
        <s v="Matching"/>
        <s v="Pass-thru revenue"/>
        <s v="Brick Purchase"/>
        <s v="Transfer Out"/>
        <s v="Transfer In"/>
        <s v="Grant"/>
        <s v="Donation"/>
        <s v="Capex Expense"/>
        <s v="Athletics Support"/>
      </sharedItems>
    </cacheField>
    <cacheField name="Order Number" numFmtId="0">
      <sharedItems containsString="0" containsBlank="1" containsNumber="1" containsInteger="1" minValue="396" maxValue="481" count="77">
        <m/>
        <n v="396"/>
        <n v="397"/>
        <n v="399"/>
        <n v="401"/>
        <n v="402"/>
        <n v="404"/>
        <n v="405"/>
        <n v="406"/>
        <n v="407"/>
        <n v="408"/>
        <n v="410"/>
        <n v="411"/>
        <n v="412"/>
        <n v="413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6"/>
        <n v="437"/>
        <n v="438"/>
        <n v="439"/>
        <n v="440"/>
        <n v="441"/>
        <n v="442"/>
        <n v="444"/>
        <n v="445"/>
        <n v="446"/>
        <n v="447"/>
        <n v="448"/>
        <n v="449"/>
        <n v="450"/>
        <n v="451"/>
        <n v="452"/>
        <n v="453"/>
        <n v="454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</sharedItems>
    </cacheField>
    <cacheField name="Revenue/Cost" numFmtId="44">
      <sharedItems containsSemiMixedTypes="0" containsString="0" containsNumber="1" minValue="-3706" maxValue="3504.34"/>
    </cacheField>
    <cacheField name="Expense/Revenue" numFmtId="0">
      <sharedItems count="5">
        <s v="1. Fund Balance"/>
        <s v="2. Revenue"/>
        <s v="3. Expense"/>
        <s v="4. FY22 Scholarships to be paid out in FY23"/>
        <s v="4. FY22 Athletics Support to be Paid out in FY23"/>
      </sharedItems>
    </cacheField>
    <cacheField name="Date Filter" numFmtId="14">
      <sharedItems containsSemiMixedTypes="0" containsNonDate="0" containsDate="1" containsString="0" minDate="2021-07-01T00:00:00" maxDate="2022-07-01T00:00:00" count="68">
        <d v="2021-07-01T00:00:00"/>
        <d v="2021-07-19T00:00:00"/>
        <d v="2021-07-28T00:00:00"/>
        <d v="2021-08-19T00:00:00"/>
        <d v="2021-08-20T00:00:00"/>
        <d v="2021-08-21T00:00:00"/>
        <d v="2021-08-22T00:00:00"/>
        <d v="2021-08-16T00:00:00"/>
        <d v="2021-08-26T00:00:00"/>
        <d v="2021-08-31T00:00:00"/>
        <d v="2021-09-19T00:00:00"/>
        <d v="2021-10-19T00:00:00"/>
        <d v="2021-10-21T00:00:00"/>
        <d v="2021-10-25T00:00:00"/>
        <d v="2021-10-15T00:00:00"/>
        <d v="2021-11-08T00:00:00"/>
        <d v="2021-11-19T00:00:00"/>
        <d v="2021-11-22T00:00:00"/>
        <d v="2021-12-04T00:00:00"/>
        <d v="2021-12-05T00:00:00"/>
        <d v="2021-12-06T00:00:00"/>
        <d v="2021-12-07T00:00:00"/>
        <d v="2021-12-08T00:00:00"/>
        <d v="2021-12-09T00:00:00"/>
        <d v="2021-12-22T00:00:00"/>
        <d v="2021-12-11T00:00:00"/>
        <d v="2021-12-12T00:00:00"/>
        <d v="2021-12-18T00:00:00"/>
        <d v="2021-12-19T00:00:00"/>
        <d v="2021-12-20T00:00:00"/>
        <d v="2021-12-21T00:00:00"/>
        <d v="2021-12-24T00:00:00"/>
        <d v="2021-12-26T00:00:00"/>
        <d v="2021-12-29T00:00:00"/>
        <d v="2021-12-31T00:00:00"/>
        <d v="2022-01-03T00:00:00"/>
        <d v="2022-01-07T00:00:00"/>
        <d v="2022-01-12T00:00:00"/>
        <d v="2022-01-19T00:00:00"/>
        <d v="2022-01-20T00:00:00"/>
        <d v="2022-01-25T00:00:00"/>
        <d v="2022-01-29T00:00:00"/>
        <d v="2022-02-08T00:00:00"/>
        <d v="2022-02-17T00:00:00"/>
        <d v="2022-02-18T00:00:00"/>
        <d v="2022-02-19T00:00:00"/>
        <d v="2022-03-02T00:00:00"/>
        <d v="2022-03-09T00:00:00"/>
        <d v="2022-03-10T00:00:00"/>
        <d v="2022-03-11T00:00:00"/>
        <d v="2022-03-15T00:00:00"/>
        <d v="2022-03-19T00:00:00"/>
        <d v="2022-03-25T00:00:00"/>
        <d v="2022-03-29T00:00:00"/>
        <d v="2022-04-12T00:00:00"/>
        <d v="2022-04-19T00:00:00"/>
        <d v="2022-04-28T00:00:00"/>
        <d v="2022-05-04T00:00:00"/>
        <d v="2022-05-19T00:00:00"/>
        <d v="2022-05-23T00:00:00"/>
        <d v="2022-05-24T00:00:00"/>
        <d v="2022-05-25T00:00:00"/>
        <d v="2022-05-27T00:00:00"/>
        <d v="2022-06-03T00:00:00"/>
        <d v="2022-06-07T00:00:00"/>
        <d v="2022-06-19T00:00:00"/>
        <d v="2022-06-22T00:00:00"/>
        <d v="2022-06-30T00:00:00"/>
      </sharedItems>
    </cacheField>
    <cacheField name="Quarters" numFmtId="0" databaseField="0">
      <fieldGroup base="0">
        <rangePr groupBy="quarters" startDate="2021-07-01T00:00:00" endDate="2022-07-01T00:00:00"/>
        <groupItems count="6">
          <s v="&lt;7/1/2021"/>
          <s v="Qtr1"/>
          <s v="Qtr2"/>
          <s v="Qtr3"/>
          <s v="Qtr4"/>
          <s v="&gt;7/1/2022"/>
        </groupItems>
      </fieldGroup>
    </cacheField>
    <cacheField name="Years" numFmtId="0" databaseField="0">
      <fieldGroup base="0">
        <rangePr groupBy="years" startDate="2021-07-01T00:00:00" endDate="2022-07-01T00:00:00"/>
        <groupItems count="4">
          <s v="&lt;7/1/2021"/>
          <s v="2021"/>
          <s v="2022"/>
          <s v="&gt;7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">
  <r>
    <x v="0"/>
    <x v="0"/>
    <s v="Reserves"/>
    <x v="0"/>
    <x v="0"/>
    <n v="3504.34"/>
    <x v="0"/>
    <x v="0"/>
  </r>
  <r>
    <x v="1"/>
    <x v="0"/>
    <s v="Donation - Panther Donor"/>
    <x v="1"/>
    <x v="1"/>
    <n v="10"/>
    <x v="1"/>
    <x v="1"/>
  </r>
  <r>
    <x v="1"/>
    <x v="0"/>
    <s v="Transaction Cost for order 396"/>
    <x v="2"/>
    <x v="1"/>
    <n v="-0.52"/>
    <x v="2"/>
    <x v="1"/>
  </r>
  <r>
    <x v="2"/>
    <x v="0"/>
    <s v="Scholarship"/>
    <x v="3"/>
    <x v="0"/>
    <n v="-1000"/>
    <x v="2"/>
    <x v="2"/>
  </r>
  <r>
    <x v="2"/>
    <x v="0"/>
    <s v="Scholarship"/>
    <x v="3"/>
    <x v="0"/>
    <n v="-350"/>
    <x v="2"/>
    <x v="2"/>
  </r>
  <r>
    <x v="3"/>
    <x v="0"/>
    <s v="Donation - Panther Donor"/>
    <x v="1"/>
    <x v="2"/>
    <n v="10"/>
    <x v="1"/>
    <x v="3"/>
  </r>
  <r>
    <x v="3"/>
    <x v="0"/>
    <s v="Transaction Cost for order 397"/>
    <x v="2"/>
    <x v="2"/>
    <n v="-0.69"/>
    <x v="2"/>
    <x v="3"/>
  </r>
  <r>
    <x v="4"/>
    <x v="0"/>
    <s v="In-Kind, Payment for Athletics Insurance"/>
    <x v="4"/>
    <x v="3"/>
    <n v="626.59"/>
    <x v="1"/>
    <x v="4"/>
  </r>
  <r>
    <x v="4"/>
    <x v="0"/>
    <s v="Basketball tournament insurance"/>
    <x v="4"/>
    <x v="3"/>
    <n v="-626.59"/>
    <x v="2"/>
    <x v="4"/>
  </r>
  <r>
    <x v="5"/>
    <x v="0"/>
    <s v="Donation - Panther Donor"/>
    <x v="1"/>
    <x v="4"/>
    <n v="300"/>
    <x v="1"/>
    <x v="5"/>
  </r>
  <r>
    <x v="5"/>
    <x v="0"/>
    <s v="Transaction Cost for order 401"/>
    <x v="2"/>
    <x v="4"/>
    <n v="-15"/>
    <x v="2"/>
    <x v="5"/>
  </r>
  <r>
    <x v="5"/>
    <x v="0"/>
    <s v="Donation - Panther Donor"/>
    <x v="1"/>
    <x v="5"/>
    <n v="250"/>
    <x v="1"/>
    <x v="5"/>
  </r>
  <r>
    <x v="5"/>
    <x v="0"/>
    <s v="Transaction Cost for order 402"/>
    <x v="2"/>
    <x v="5"/>
    <n v="-5.47"/>
    <x v="2"/>
    <x v="5"/>
  </r>
  <r>
    <x v="6"/>
    <x v="0"/>
    <s v="Donation - Orange &amp; Maron Donor"/>
    <x v="1"/>
    <x v="6"/>
    <n v="60"/>
    <x v="1"/>
    <x v="6"/>
  </r>
  <r>
    <x v="6"/>
    <x v="0"/>
    <s v="Transaction Cost for order 404"/>
    <x v="2"/>
    <x v="6"/>
    <n v="-1.68"/>
    <x v="2"/>
    <x v="6"/>
  </r>
  <r>
    <x v="7"/>
    <x v="0"/>
    <s v="Amazon Smile"/>
    <x v="5"/>
    <x v="0"/>
    <n v="17.079999999999998"/>
    <x v="1"/>
    <x v="7"/>
  </r>
  <r>
    <x v="8"/>
    <x v="0"/>
    <s v="Donation - Panther Donor"/>
    <x v="1"/>
    <x v="7"/>
    <n v="250"/>
    <x v="1"/>
    <x v="8"/>
  </r>
  <r>
    <x v="8"/>
    <x v="0"/>
    <s v="Transaction Cost for order 405"/>
    <x v="2"/>
    <x v="7"/>
    <n v="-5.47"/>
    <x v="2"/>
    <x v="8"/>
  </r>
  <r>
    <x v="9"/>
    <x v="0"/>
    <s v="Donation - Panther Donor"/>
    <x v="1"/>
    <x v="8"/>
    <n v="10"/>
    <x v="1"/>
    <x v="9"/>
  </r>
  <r>
    <x v="9"/>
    <x v="0"/>
    <s v="Transaction Cost for order 406"/>
    <x v="2"/>
    <x v="8"/>
    <n v="-0.69"/>
    <x v="2"/>
    <x v="9"/>
  </r>
  <r>
    <x v="10"/>
    <x v="0"/>
    <s v="Donation - Panther Donor"/>
    <x v="1"/>
    <x v="9"/>
    <n v="10"/>
    <x v="1"/>
    <x v="10"/>
  </r>
  <r>
    <x v="10"/>
    <x v="0"/>
    <s v="Transaction Cost for order 407"/>
    <x v="2"/>
    <x v="9"/>
    <n v="-0.69"/>
    <x v="2"/>
    <x v="10"/>
  </r>
  <r>
    <x v="11"/>
    <x v="0"/>
    <s v="Donation - Panther Donor"/>
    <x v="1"/>
    <x v="10"/>
    <n v="10"/>
    <x v="1"/>
    <x v="11"/>
  </r>
  <r>
    <x v="11"/>
    <x v="0"/>
    <s v="Transaction Cost for order 408"/>
    <x v="2"/>
    <x v="10"/>
    <n v="-0.69"/>
    <x v="2"/>
    <x v="11"/>
  </r>
  <r>
    <x v="12"/>
    <x v="0"/>
    <s v="Donation - Panther Donor"/>
    <x v="1"/>
    <x v="11"/>
    <n v="125"/>
    <x v="1"/>
    <x v="12"/>
  </r>
  <r>
    <x v="12"/>
    <x v="0"/>
    <s v="Transaction Cost for order 410"/>
    <x v="2"/>
    <x v="11"/>
    <n v="-2.98"/>
    <x v="2"/>
    <x v="12"/>
  </r>
  <r>
    <x v="13"/>
    <x v="0"/>
    <s v="Remainder of matching (In-Kind + Match)"/>
    <x v="6"/>
    <x v="12"/>
    <n v="243.41"/>
    <x v="1"/>
    <x v="13"/>
  </r>
  <r>
    <x v="14"/>
    <x v="0"/>
    <s v="NASCAR Fundraiser - Athletics Pass-thru"/>
    <x v="7"/>
    <x v="0"/>
    <n v="600"/>
    <x v="1"/>
    <x v="14"/>
  </r>
  <r>
    <x v="15"/>
    <x v="0"/>
    <s v="Donation - Panther Donor"/>
    <x v="1"/>
    <x v="13"/>
    <n v="50"/>
    <x v="1"/>
    <x v="15"/>
  </r>
  <r>
    <x v="15"/>
    <x v="0"/>
    <s v="Transaction Cost for order 412"/>
    <x v="2"/>
    <x v="13"/>
    <n v="-1.49"/>
    <x v="2"/>
    <x v="15"/>
  </r>
  <r>
    <x v="16"/>
    <x v="0"/>
    <s v="Donation - Panther Donor"/>
    <x v="1"/>
    <x v="14"/>
    <n v="10"/>
    <x v="1"/>
    <x v="16"/>
  </r>
  <r>
    <x v="16"/>
    <x v="0"/>
    <s v="Transaction Cost for order 413"/>
    <x v="2"/>
    <x v="14"/>
    <n v="-0.69"/>
    <x v="2"/>
    <x v="16"/>
  </r>
  <r>
    <x v="17"/>
    <x v="0"/>
    <s v="Amazon Smile"/>
    <x v="5"/>
    <x v="0"/>
    <n v="6.66"/>
    <x v="1"/>
    <x v="17"/>
  </r>
  <r>
    <x v="18"/>
    <x v="1"/>
    <s v="4x8 Panther +100"/>
    <x v="8"/>
    <x v="15"/>
    <n v="100"/>
    <x v="1"/>
    <x v="18"/>
  </r>
  <r>
    <x v="18"/>
    <x v="1"/>
    <s v="Transaction Cost for order 415"/>
    <x v="2"/>
    <x v="15"/>
    <n v="-2.48"/>
    <x v="2"/>
    <x v="18"/>
  </r>
  <r>
    <x v="18"/>
    <x v="1"/>
    <s v="4x8 Founders +250"/>
    <x v="8"/>
    <x v="16"/>
    <n v="250"/>
    <x v="1"/>
    <x v="18"/>
  </r>
  <r>
    <x v="18"/>
    <x v="1"/>
    <s v="Transaction Cost for order 416"/>
    <x v="2"/>
    <x v="16"/>
    <n v="-5.47"/>
    <x v="2"/>
    <x v="18"/>
  </r>
  <r>
    <x v="18"/>
    <x v="1"/>
    <s v="4x8 Founders Clipart +250"/>
    <x v="8"/>
    <x v="17"/>
    <n v="250"/>
    <x v="1"/>
    <x v="18"/>
  </r>
  <r>
    <x v="18"/>
    <x v="1"/>
    <s v="Transaction Cost for order 417"/>
    <x v="2"/>
    <x v="17"/>
    <n v="-5.47"/>
    <x v="2"/>
    <x v="18"/>
  </r>
  <r>
    <x v="19"/>
    <x v="1"/>
    <s v="4x8 Panther +100"/>
    <x v="8"/>
    <x v="18"/>
    <n v="100"/>
    <x v="1"/>
    <x v="19"/>
  </r>
  <r>
    <x v="19"/>
    <x v="1"/>
    <s v="Transaction Cost for order 418"/>
    <x v="2"/>
    <x v="18"/>
    <n v="-2.48"/>
    <x v="2"/>
    <x v="19"/>
  </r>
  <r>
    <x v="19"/>
    <x v="1"/>
    <s v="4x8 Founders +250"/>
    <x v="8"/>
    <x v="19"/>
    <n v="250"/>
    <x v="1"/>
    <x v="19"/>
  </r>
  <r>
    <x v="19"/>
    <x v="1"/>
    <s v="Transaction Cost for order 419"/>
    <x v="2"/>
    <x v="19"/>
    <n v="-5.47"/>
    <x v="2"/>
    <x v="19"/>
  </r>
  <r>
    <x v="19"/>
    <x v="1"/>
    <s v="4x8 Panther +100"/>
    <x v="8"/>
    <x v="20"/>
    <n v="100"/>
    <x v="1"/>
    <x v="19"/>
  </r>
  <r>
    <x v="19"/>
    <x v="1"/>
    <s v="Transaction Cost for order 420"/>
    <x v="2"/>
    <x v="20"/>
    <n v="-2.48"/>
    <x v="2"/>
    <x v="19"/>
  </r>
  <r>
    <x v="20"/>
    <x v="1"/>
    <s v="4x8 Panther +100"/>
    <x v="8"/>
    <x v="21"/>
    <n v="100"/>
    <x v="1"/>
    <x v="20"/>
  </r>
  <r>
    <x v="20"/>
    <x v="1"/>
    <s v="Transaction Cost for order 421"/>
    <x v="2"/>
    <x v="21"/>
    <n v="-2.48"/>
    <x v="2"/>
    <x v="20"/>
  </r>
  <r>
    <x v="21"/>
    <x v="1"/>
    <s v="4x8 Founders +250"/>
    <x v="8"/>
    <x v="22"/>
    <n v="250"/>
    <x v="1"/>
    <x v="21"/>
  </r>
  <r>
    <x v="21"/>
    <x v="1"/>
    <s v="Transaction Cost for order 422"/>
    <x v="2"/>
    <x v="22"/>
    <n v="-5.47"/>
    <x v="2"/>
    <x v="21"/>
  </r>
  <r>
    <x v="21"/>
    <x v="1"/>
    <s v="4x8 Panther +100"/>
    <x v="8"/>
    <x v="23"/>
    <n v="100"/>
    <x v="1"/>
    <x v="21"/>
  </r>
  <r>
    <x v="21"/>
    <x v="1"/>
    <s v="Transaction Cost for order 423"/>
    <x v="2"/>
    <x v="23"/>
    <n v="-2.48"/>
    <x v="2"/>
    <x v="21"/>
  </r>
  <r>
    <x v="21"/>
    <x v="1"/>
    <s v="4x8 Panther +100"/>
    <x v="8"/>
    <x v="24"/>
    <n v="100"/>
    <x v="1"/>
    <x v="21"/>
  </r>
  <r>
    <x v="21"/>
    <x v="1"/>
    <s v="Transaction Cost for order 424"/>
    <x v="2"/>
    <x v="24"/>
    <n v="-2.48"/>
    <x v="2"/>
    <x v="21"/>
  </r>
  <r>
    <x v="22"/>
    <x v="1"/>
    <s v="4x8 Panther +100"/>
    <x v="8"/>
    <x v="25"/>
    <n v="100"/>
    <x v="1"/>
    <x v="22"/>
  </r>
  <r>
    <x v="22"/>
    <x v="1"/>
    <s v="Transaction Cost for order 425"/>
    <x v="2"/>
    <x v="25"/>
    <n v="-2.48"/>
    <x v="2"/>
    <x v="22"/>
  </r>
  <r>
    <x v="23"/>
    <x v="1"/>
    <s v="4x8 Panther +105"/>
    <x v="8"/>
    <x v="26"/>
    <n v="105"/>
    <x v="1"/>
    <x v="23"/>
  </r>
  <r>
    <x v="23"/>
    <x v="1"/>
    <s v="Transaction Cost for order 426"/>
    <x v="2"/>
    <x v="26"/>
    <n v="-2.58"/>
    <x v="2"/>
    <x v="23"/>
  </r>
  <r>
    <x v="24"/>
    <x v="1"/>
    <s v="4x8 Panther +50"/>
    <x v="8"/>
    <x v="27"/>
    <n v="50"/>
    <x v="1"/>
    <x v="24"/>
  </r>
  <r>
    <x v="25"/>
    <x v="1"/>
    <s v="4x8 Panther +100"/>
    <x v="8"/>
    <x v="28"/>
    <n v="100"/>
    <x v="1"/>
    <x v="25"/>
  </r>
  <r>
    <x v="25"/>
    <x v="1"/>
    <s v="Transaction Cost for order 428"/>
    <x v="2"/>
    <x v="28"/>
    <n v="-2.48"/>
    <x v="2"/>
    <x v="25"/>
  </r>
  <r>
    <x v="25"/>
    <x v="1"/>
    <s v="4x8 Founders +250"/>
    <x v="8"/>
    <x v="29"/>
    <n v="250"/>
    <x v="1"/>
    <x v="25"/>
  </r>
  <r>
    <x v="25"/>
    <x v="1"/>
    <s v="Transaction Cost for order 429"/>
    <x v="2"/>
    <x v="29"/>
    <n v="-5.47"/>
    <x v="2"/>
    <x v="25"/>
  </r>
  <r>
    <x v="25"/>
    <x v="1"/>
    <s v="4x8 Panther +100"/>
    <x v="8"/>
    <x v="30"/>
    <n v="100"/>
    <x v="1"/>
    <x v="25"/>
  </r>
  <r>
    <x v="25"/>
    <x v="1"/>
    <s v="Transaction Cost for order 430"/>
    <x v="2"/>
    <x v="30"/>
    <n v="-2.48"/>
    <x v="2"/>
    <x v="25"/>
  </r>
  <r>
    <x v="25"/>
    <x v="1"/>
    <s v="4x8 Panther +105"/>
    <x v="8"/>
    <x v="31"/>
    <n v="105"/>
    <x v="1"/>
    <x v="25"/>
  </r>
  <r>
    <x v="25"/>
    <x v="1"/>
    <s v="Transaction Cost for order 431"/>
    <x v="2"/>
    <x v="31"/>
    <n v="-2.58"/>
    <x v="2"/>
    <x v="25"/>
  </r>
  <r>
    <x v="26"/>
    <x v="1"/>
    <s v="4x8 Panther +100"/>
    <x v="8"/>
    <x v="32"/>
    <n v="100"/>
    <x v="1"/>
    <x v="26"/>
  </r>
  <r>
    <x v="26"/>
    <x v="1"/>
    <s v="Transaction Cost for order 432"/>
    <x v="2"/>
    <x v="32"/>
    <n v="-2.48"/>
    <x v="2"/>
    <x v="26"/>
  </r>
  <r>
    <x v="21"/>
    <x v="0"/>
    <s v="NASCAR Fundraiser - Athletics Pass-thru"/>
    <x v="7"/>
    <x v="0"/>
    <n v="-600"/>
    <x v="2"/>
    <x v="21"/>
  </r>
  <r>
    <x v="24"/>
    <x v="1"/>
    <s v="4x8 Panther +50"/>
    <x v="8"/>
    <x v="33"/>
    <n v="50"/>
    <x v="1"/>
    <x v="24"/>
  </r>
  <r>
    <x v="27"/>
    <x v="1"/>
    <s v="4x8 Panther +105"/>
    <x v="8"/>
    <x v="34"/>
    <n v="105"/>
    <x v="1"/>
    <x v="27"/>
  </r>
  <r>
    <x v="27"/>
    <x v="1"/>
    <s v="Transaction Cost for order 437"/>
    <x v="2"/>
    <x v="34"/>
    <n v="-2.58"/>
    <x v="2"/>
    <x v="27"/>
  </r>
  <r>
    <x v="28"/>
    <x v="0"/>
    <s v="Donation - Panther Donor"/>
    <x v="1"/>
    <x v="35"/>
    <n v="10"/>
    <x v="1"/>
    <x v="28"/>
  </r>
  <r>
    <x v="28"/>
    <x v="0"/>
    <s v="Transaction Cost for order 438"/>
    <x v="2"/>
    <x v="35"/>
    <n v="-0.69"/>
    <x v="2"/>
    <x v="28"/>
  </r>
  <r>
    <x v="28"/>
    <x v="1"/>
    <s v="4x8 Panther +100"/>
    <x v="8"/>
    <x v="36"/>
    <n v="100"/>
    <x v="1"/>
    <x v="28"/>
  </r>
  <r>
    <x v="28"/>
    <x v="1"/>
    <s v="Transaction Cost for order 439"/>
    <x v="2"/>
    <x v="36"/>
    <n v="-2.48"/>
    <x v="2"/>
    <x v="28"/>
  </r>
  <r>
    <x v="29"/>
    <x v="1"/>
    <s v="4x8 Panther +105"/>
    <x v="8"/>
    <x v="37"/>
    <n v="105"/>
    <x v="1"/>
    <x v="29"/>
  </r>
  <r>
    <x v="29"/>
    <x v="1"/>
    <s v="4x8 Founders +250"/>
    <x v="8"/>
    <x v="37"/>
    <n v="250"/>
    <x v="1"/>
    <x v="29"/>
  </r>
  <r>
    <x v="29"/>
    <x v="1"/>
    <s v="Transaction Cost for order 440"/>
    <x v="2"/>
    <x v="37"/>
    <n v="-7.55"/>
    <x v="2"/>
    <x v="29"/>
  </r>
  <r>
    <x v="30"/>
    <x v="1"/>
    <s v="4x8 Panther +100"/>
    <x v="8"/>
    <x v="38"/>
    <n v="100"/>
    <x v="1"/>
    <x v="30"/>
  </r>
  <r>
    <x v="30"/>
    <x v="1"/>
    <s v="Transaction Cost for order 441"/>
    <x v="2"/>
    <x v="38"/>
    <n v="-2.48"/>
    <x v="2"/>
    <x v="30"/>
  </r>
  <r>
    <x v="31"/>
    <x v="1"/>
    <s v="4x8 Panther +100"/>
    <x v="8"/>
    <x v="39"/>
    <n v="100"/>
    <x v="1"/>
    <x v="31"/>
  </r>
  <r>
    <x v="31"/>
    <x v="1"/>
    <s v="Transaction Cost for order 442"/>
    <x v="2"/>
    <x v="39"/>
    <n v="-2.48"/>
    <x v="2"/>
    <x v="31"/>
  </r>
  <r>
    <x v="32"/>
    <x v="0"/>
    <s v="Donation - Panther Donor"/>
    <x v="1"/>
    <x v="40"/>
    <n v="100"/>
    <x v="1"/>
    <x v="32"/>
  </r>
  <r>
    <x v="32"/>
    <x v="0"/>
    <s v="Transaction Cost for order 444"/>
    <x v="2"/>
    <x v="40"/>
    <n v="-2.48"/>
    <x v="2"/>
    <x v="32"/>
  </r>
  <r>
    <x v="33"/>
    <x v="1"/>
    <s v="4x8 Panther +100"/>
    <x v="8"/>
    <x v="41"/>
    <n v="100"/>
    <x v="1"/>
    <x v="33"/>
  </r>
  <r>
    <x v="33"/>
    <x v="1"/>
    <s v="Transaction Cost for order 445"/>
    <x v="2"/>
    <x v="41"/>
    <n v="-2.48"/>
    <x v="2"/>
    <x v="33"/>
  </r>
  <r>
    <x v="34"/>
    <x v="1"/>
    <s v="4x8 Founders +250"/>
    <x v="8"/>
    <x v="42"/>
    <n v="250"/>
    <x v="1"/>
    <x v="34"/>
  </r>
  <r>
    <x v="34"/>
    <x v="1"/>
    <s v="Transaction Cost for order 446"/>
    <x v="2"/>
    <x v="42"/>
    <n v="-5.47"/>
    <x v="2"/>
    <x v="34"/>
  </r>
  <r>
    <x v="34"/>
    <x v="0"/>
    <s v="Donation - Panther Donor"/>
    <x v="1"/>
    <x v="43"/>
    <n v="500"/>
    <x v="1"/>
    <x v="34"/>
  </r>
  <r>
    <x v="34"/>
    <x v="0"/>
    <s v="Transaction Cost for order 447"/>
    <x v="2"/>
    <x v="43"/>
    <n v="-10.44"/>
    <x v="2"/>
    <x v="34"/>
  </r>
  <r>
    <x v="35"/>
    <x v="0"/>
    <s v="Transfer to Brick Fund"/>
    <x v="9"/>
    <x v="43"/>
    <n v="-100"/>
    <x v="2"/>
    <x v="35"/>
  </r>
  <r>
    <x v="35"/>
    <x v="1"/>
    <s v="4x8 Panther +100"/>
    <x v="10"/>
    <x v="43"/>
    <n v="100"/>
    <x v="1"/>
    <x v="35"/>
  </r>
  <r>
    <x v="35"/>
    <x v="1"/>
    <s v="4x8 Panther +105"/>
    <x v="8"/>
    <x v="44"/>
    <n v="105"/>
    <x v="1"/>
    <x v="35"/>
  </r>
  <r>
    <x v="35"/>
    <x v="1"/>
    <s v="Transaction Cost for order 448"/>
    <x v="2"/>
    <x v="44"/>
    <n v="-2.58"/>
    <x v="2"/>
    <x v="35"/>
  </r>
  <r>
    <x v="35"/>
    <x v="1"/>
    <s v="4x8 Panther +100"/>
    <x v="8"/>
    <x v="45"/>
    <n v="100"/>
    <x v="1"/>
    <x v="35"/>
  </r>
  <r>
    <x v="35"/>
    <x v="1"/>
    <s v="Transaction Cost for order 449"/>
    <x v="2"/>
    <x v="45"/>
    <n v="-2.48"/>
    <x v="2"/>
    <x v="35"/>
  </r>
  <r>
    <x v="35"/>
    <x v="1"/>
    <s v="4x8 Panther +100"/>
    <x v="8"/>
    <x v="46"/>
    <n v="100"/>
    <x v="1"/>
    <x v="35"/>
  </r>
  <r>
    <x v="35"/>
    <x v="1"/>
    <s v="Transaction Cost for order 450"/>
    <x v="2"/>
    <x v="46"/>
    <n v="-2.48"/>
    <x v="2"/>
    <x v="35"/>
  </r>
  <r>
    <x v="36"/>
    <x v="1"/>
    <s v="4x8 Panther +100"/>
    <x v="8"/>
    <x v="47"/>
    <n v="100"/>
    <x v="1"/>
    <x v="36"/>
  </r>
  <r>
    <x v="36"/>
    <x v="1"/>
    <s v="Transaction Cost for order 451"/>
    <x v="2"/>
    <x v="47"/>
    <n v="-2.48"/>
    <x v="2"/>
    <x v="36"/>
  </r>
  <r>
    <x v="37"/>
    <x v="1"/>
    <s v="4x8 Founders +250"/>
    <x v="8"/>
    <x v="48"/>
    <n v="250"/>
    <x v="1"/>
    <x v="37"/>
  </r>
  <r>
    <x v="37"/>
    <x v="1"/>
    <s v="Transaction Cost for order 452"/>
    <x v="2"/>
    <x v="48"/>
    <n v="-5.47"/>
    <x v="2"/>
    <x v="37"/>
  </r>
  <r>
    <x v="38"/>
    <x v="0"/>
    <s v="Donation - Panther Donor"/>
    <x v="1"/>
    <x v="49"/>
    <n v="10"/>
    <x v="1"/>
    <x v="38"/>
  </r>
  <r>
    <x v="38"/>
    <x v="0"/>
    <s v="Transaction Cost for order 453"/>
    <x v="2"/>
    <x v="49"/>
    <n v="-0.69"/>
    <x v="2"/>
    <x v="38"/>
  </r>
  <r>
    <x v="39"/>
    <x v="1"/>
    <s v="4x8 Panther +100"/>
    <x v="8"/>
    <x v="50"/>
    <n v="100"/>
    <x v="1"/>
    <x v="39"/>
  </r>
  <r>
    <x v="39"/>
    <x v="1"/>
    <s v="Transaction Cost for order 454"/>
    <x v="2"/>
    <x v="50"/>
    <n v="-2.48"/>
    <x v="2"/>
    <x v="39"/>
  </r>
  <r>
    <x v="40"/>
    <x v="1"/>
    <s v="Sports Grant - Girls Basketball"/>
    <x v="11"/>
    <x v="0"/>
    <n v="-250"/>
    <x v="2"/>
    <x v="40"/>
  </r>
  <r>
    <x v="41"/>
    <x v="0"/>
    <s v="In-Kind, Payment of State Filing Fee - Corporation"/>
    <x v="4"/>
    <x v="51"/>
    <n v="61.25"/>
    <x v="1"/>
    <x v="41"/>
  </r>
  <r>
    <x v="41"/>
    <x v="0"/>
    <s v="State Filing Fee - Corporation"/>
    <x v="4"/>
    <x v="51"/>
    <n v="-61.25"/>
    <x v="2"/>
    <x v="41"/>
  </r>
  <r>
    <x v="42"/>
    <x v="1"/>
    <s v="4x8 Panther +105"/>
    <x v="8"/>
    <x v="52"/>
    <n v="210"/>
    <x v="1"/>
    <x v="42"/>
  </r>
  <r>
    <x v="42"/>
    <x v="1"/>
    <s v="Transaction Cost for order 457"/>
    <x v="2"/>
    <x v="52"/>
    <n v="-4.67"/>
    <x v="2"/>
    <x v="42"/>
  </r>
  <r>
    <x v="43"/>
    <x v="1"/>
    <s v="4x8 Panther +105"/>
    <x v="8"/>
    <x v="53"/>
    <n v="105"/>
    <x v="1"/>
    <x v="43"/>
  </r>
  <r>
    <x v="43"/>
    <x v="1"/>
    <s v="Transaction Cost for order 458"/>
    <x v="2"/>
    <x v="53"/>
    <n v="-2.58"/>
    <x v="2"/>
    <x v="43"/>
  </r>
  <r>
    <x v="44"/>
    <x v="0"/>
    <s v="Donation - Panther Donor"/>
    <x v="1"/>
    <x v="54"/>
    <n v="65"/>
    <x v="1"/>
    <x v="44"/>
  </r>
  <r>
    <x v="44"/>
    <x v="0"/>
    <s v="Transaction Cost for order 459"/>
    <x v="2"/>
    <x v="54"/>
    <n v="-1.29"/>
    <x v="2"/>
    <x v="44"/>
  </r>
  <r>
    <x v="44"/>
    <x v="1"/>
    <s v="4x8 Panther +100"/>
    <x v="8"/>
    <x v="54"/>
    <n v="100"/>
    <x v="1"/>
    <x v="44"/>
  </r>
  <r>
    <x v="44"/>
    <x v="1"/>
    <s v="Transaction Cost for order 459"/>
    <x v="2"/>
    <x v="54"/>
    <n v="-2.48"/>
    <x v="2"/>
    <x v="44"/>
  </r>
  <r>
    <x v="44"/>
    <x v="1"/>
    <s v="Transfer out of Brick Fund for Tech Innovation"/>
    <x v="9"/>
    <x v="54"/>
    <n v="-50"/>
    <x v="2"/>
    <x v="44"/>
  </r>
  <r>
    <x v="44"/>
    <x v="0"/>
    <s v="Transfer in to General Fund for Tech Innovation"/>
    <x v="10"/>
    <x v="54"/>
    <n v="50"/>
    <x v="1"/>
    <x v="44"/>
  </r>
  <r>
    <x v="44"/>
    <x v="1"/>
    <s v="4x8 Founders +250"/>
    <x v="8"/>
    <x v="55"/>
    <n v="250"/>
    <x v="1"/>
    <x v="44"/>
  </r>
  <r>
    <x v="44"/>
    <x v="1"/>
    <s v="4x8 Founders +250"/>
    <x v="8"/>
    <x v="55"/>
    <n v="250"/>
    <x v="1"/>
    <x v="44"/>
  </r>
  <r>
    <x v="44"/>
    <x v="1"/>
    <s v="Transaction Cost for order 460"/>
    <x v="2"/>
    <x v="55"/>
    <n v="-10.44"/>
    <x v="2"/>
    <x v="44"/>
  </r>
  <r>
    <x v="44"/>
    <x v="1"/>
    <s v="Transfer out of Brick Fund for Tech Innovation"/>
    <x v="9"/>
    <x v="55"/>
    <n v="-200"/>
    <x v="2"/>
    <x v="44"/>
  </r>
  <r>
    <x v="44"/>
    <x v="0"/>
    <s v="Transfer in to General Fund for Tech Innovation"/>
    <x v="10"/>
    <x v="55"/>
    <n v="200"/>
    <x v="1"/>
    <x v="44"/>
  </r>
  <r>
    <x v="45"/>
    <x v="0"/>
    <s v="Donation - Panther Donor"/>
    <x v="1"/>
    <x v="56"/>
    <n v="10"/>
    <x v="1"/>
    <x v="45"/>
  </r>
  <r>
    <x v="45"/>
    <x v="0"/>
    <s v="Transaction Cost for order 461"/>
    <x v="2"/>
    <x v="56"/>
    <n v="-0.69"/>
    <x v="2"/>
    <x v="45"/>
  </r>
  <r>
    <x v="46"/>
    <x v="0"/>
    <s v="Amazon Smile"/>
    <x v="5"/>
    <x v="0"/>
    <n v="9.3000000000000007"/>
    <x v="1"/>
    <x v="46"/>
  </r>
  <r>
    <x v="46"/>
    <x v="1"/>
    <s v="Endowment for the Geoffry Alan Haines Athletics Grant"/>
    <x v="12"/>
    <x v="57"/>
    <n v="1000"/>
    <x v="1"/>
    <x v="46"/>
  </r>
  <r>
    <x v="46"/>
    <x v="1"/>
    <s v="4x8 Panther +100"/>
    <x v="8"/>
    <x v="57"/>
    <n v="0"/>
    <x v="1"/>
    <x v="46"/>
  </r>
  <r>
    <x v="47"/>
    <x v="1"/>
    <s v="4x8 Panther +100"/>
    <x v="8"/>
    <x v="58"/>
    <n v="100"/>
    <x v="1"/>
    <x v="47"/>
  </r>
  <r>
    <x v="47"/>
    <x v="1"/>
    <s v="Transaction Cost for order 463"/>
    <x v="2"/>
    <x v="58"/>
    <n v="-2.48"/>
    <x v="2"/>
    <x v="47"/>
  </r>
  <r>
    <x v="48"/>
    <x v="1"/>
    <s v="4x8 Panther +100"/>
    <x v="8"/>
    <x v="59"/>
    <n v="100"/>
    <x v="1"/>
    <x v="48"/>
  </r>
  <r>
    <x v="48"/>
    <x v="1"/>
    <s v="Transaction Cost for order 464"/>
    <x v="2"/>
    <x v="59"/>
    <n v="-2.48"/>
    <x v="2"/>
    <x v="48"/>
  </r>
  <r>
    <x v="48"/>
    <x v="1"/>
    <s v="4x8 Panther +100 (Quantity: 7)"/>
    <x v="8"/>
    <x v="60"/>
    <n v="700"/>
    <x v="1"/>
    <x v="48"/>
  </r>
  <r>
    <x v="48"/>
    <x v="1"/>
    <s v="4x8 Founders +250"/>
    <x v="8"/>
    <x v="60"/>
    <n v="250"/>
    <x v="1"/>
    <x v="48"/>
  </r>
  <r>
    <x v="48"/>
    <x v="1"/>
    <s v="Transaction Cost for order 465"/>
    <x v="2"/>
    <x v="60"/>
    <n v="-19.89"/>
    <x v="2"/>
    <x v="48"/>
  </r>
  <r>
    <x v="49"/>
    <x v="1"/>
    <s v="4x brick - Corporate Brick"/>
    <x v="8"/>
    <x v="61"/>
    <n v="400"/>
    <x v="1"/>
    <x v="49"/>
  </r>
  <r>
    <x v="49"/>
    <x v="1"/>
    <s v="Transaction Cost for order 466"/>
    <x v="2"/>
    <x v="61"/>
    <n v="-8.4499999999999993"/>
    <x v="2"/>
    <x v="49"/>
  </r>
  <r>
    <x v="50"/>
    <x v="1"/>
    <s v="4x8 Panther +100"/>
    <x v="8"/>
    <x v="62"/>
    <n v="100"/>
    <x v="1"/>
    <x v="50"/>
  </r>
  <r>
    <x v="50"/>
    <x v="1"/>
    <s v="Transaction Cost for order 467"/>
    <x v="2"/>
    <x v="62"/>
    <n v="-2.48"/>
    <x v="2"/>
    <x v="50"/>
  </r>
  <r>
    <x v="51"/>
    <x v="0"/>
    <s v="Donation - Panther Donor"/>
    <x v="1"/>
    <x v="63"/>
    <n v="10"/>
    <x v="1"/>
    <x v="51"/>
  </r>
  <r>
    <x v="51"/>
    <x v="0"/>
    <s v="Transaction Cost for order 468"/>
    <x v="2"/>
    <x v="63"/>
    <n v="-0.69"/>
    <x v="2"/>
    <x v="51"/>
  </r>
  <r>
    <x v="52"/>
    <x v="0"/>
    <s v="Donation - Panther Donor"/>
    <x v="1"/>
    <x v="64"/>
    <n v="100"/>
    <x v="1"/>
    <x v="52"/>
  </r>
  <r>
    <x v="52"/>
    <x v="0"/>
    <s v="Transaction Cost for order 469"/>
    <x v="2"/>
    <x v="64"/>
    <n v="-2.48"/>
    <x v="2"/>
    <x v="52"/>
  </r>
  <r>
    <x v="53"/>
    <x v="1"/>
    <s v="4x8 Founders Clipart +250"/>
    <x v="8"/>
    <x v="65"/>
    <n v="250"/>
    <x v="1"/>
    <x v="53"/>
  </r>
  <r>
    <x v="53"/>
    <x v="1"/>
    <s v="Transaction Cost for order 470"/>
    <x v="2"/>
    <x v="65"/>
    <n v="-5.47"/>
    <x v="2"/>
    <x v="53"/>
  </r>
  <r>
    <x v="53"/>
    <x v="1"/>
    <s v="Transfer out of Brick Fund for Tech Innovation"/>
    <x v="9"/>
    <x v="65"/>
    <n v="-159"/>
    <x v="2"/>
    <x v="53"/>
  </r>
  <r>
    <x v="53"/>
    <x v="0"/>
    <s v="Transfer in to General Fund for Tech Innovation"/>
    <x v="10"/>
    <x v="65"/>
    <n v="159"/>
    <x v="1"/>
    <x v="53"/>
  </r>
  <r>
    <x v="54"/>
    <x v="1"/>
    <s v="4x8 Panther +100"/>
    <x v="8"/>
    <x v="66"/>
    <n v="100"/>
    <x v="1"/>
    <x v="54"/>
  </r>
  <r>
    <x v="55"/>
    <x v="0"/>
    <s v="Donation - Panther Donor"/>
    <x v="1"/>
    <x v="67"/>
    <n v="10"/>
    <x v="1"/>
    <x v="55"/>
  </r>
  <r>
    <x v="55"/>
    <x v="0"/>
    <s v="Transaction Cost for order 472"/>
    <x v="2"/>
    <x v="67"/>
    <n v="-0.69"/>
    <x v="2"/>
    <x v="55"/>
  </r>
  <r>
    <x v="56"/>
    <x v="0"/>
    <s v="Donation - Joyce Shiflett"/>
    <x v="12"/>
    <x v="68"/>
    <n v="500"/>
    <x v="1"/>
    <x v="56"/>
  </r>
  <r>
    <x v="56"/>
    <x v="0"/>
    <s v="Transaction Cost for order 473"/>
    <x v="2"/>
    <x v="68"/>
    <n v="-10.44"/>
    <x v="2"/>
    <x v="56"/>
  </r>
  <r>
    <x v="57"/>
    <x v="1"/>
    <s v="4x8 Panther +105"/>
    <x v="8"/>
    <x v="69"/>
    <n v="105"/>
    <x v="1"/>
    <x v="57"/>
  </r>
  <r>
    <x v="57"/>
    <x v="1"/>
    <s v="Transaction Cost for order 474"/>
    <x v="2"/>
    <x v="69"/>
    <n v="-2.58"/>
    <x v="2"/>
    <x v="57"/>
  </r>
  <r>
    <x v="58"/>
    <x v="0"/>
    <s v="Donation - Panther Donor"/>
    <x v="1"/>
    <x v="70"/>
    <n v="10"/>
    <x v="1"/>
    <x v="58"/>
  </r>
  <r>
    <x v="58"/>
    <x v="0"/>
    <s v="Transaction Cost for order 475"/>
    <x v="2"/>
    <x v="70"/>
    <n v="-0.69"/>
    <x v="2"/>
    <x v="58"/>
  </r>
  <r>
    <x v="59"/>
    <x v="0"/>
    <s v="PayPal Giving Fund - EBay Transactions"/>
    <x v="5"/>
    <x v="0"/>
    <n v="2.25"/>
    <x v="1"/>
    <x v="59"/>
  </r>
  <r>
    <x v="60"/>
    <x v="1"/>
    <s v="4x8 Panther +100"/>
    <x v="8"/>
    <x v="71"/>
    <n v="100"/>
    <x v="1"/>
    <x v="60"/>
  </r>
  <r>
    <x v="60"/>
    <x v="1"/>
    <s v="Transaction Cost for order 476"/>
    <x v="2"/>
    <x v="71"/>
    <n v="-2.48"/>
    <x v="2"/>
    <x v="60"/>
  </r>
  <r>
    <x v="61"/>
    <x v="1"/>
    <s v="4x8 Panther +100"/>
    <x v="8"/>
    <x v="72"/>
    <n v="100"/>
    <x v="1"/>
    <x v="61"/>
  </r>
  <r>
    <x v="62"/>
    <x v="1"/>
    <s v="4x8 Panther +105"/>
    <x v="8"/>
    <x v="73"/>
    <n v="105"/>
    <x v="1"/>
    <x v="62"/>
  </r>
  <r>
    <x v="62"/>
    <x v="1"/>
    <s v="Transaction Cost for order 478"/>
    <x v="2"/>
    <x v="73"/>
    <n v="-2.58"/>
    <x v="2"/>
    <x v="62"/>
  </r>
  <r>
    <x v="62"/>
    <x v="0"/>
    <s v="Amazon Smile"/>
    <x v="5"/>
    <x v="0"/>
    <n v="11.81"/>
    <x v="1"/>
    <x v="62"/>
  </r>
  <r>
    <x v="63"/>
    <x v="1"/>
    <s v="4x8 Panther +105"/>
    <x v="8"/>
    <x v="74"/>
    <n v="105"/>
    <x v="1"/>
    <x v="63"/>
  </r>
  <r>
    <x v="63"/>
    <x v="1"/>
    <s v="Transaction Cost for order 479"/>
    <x v="2"/>
    <x v="74"/>
    <n v="-2.58"/>
    <x v="2"/>
    <x v="63"/>
  </r>
  <r>
    <x v="64"/>
    <x v="1"/>
    <s v="4x8 Panther +100"/>
    <x v="8"/>
    <x v="75"/>
    <n v="100"/>
    <x v="1"/>
    <x v="64"/>
  </r>
  <r>
    <x v="64"/>
    <x v="1"/>
    <s v="Transaction Cost for order 480"/>
    <x v="2"/>
    <x v="75"/>
    <n v="-2.48"/>
    <x v="2"/>
    <x v="64"/>
  </r>
  <r>
    <x v="65"/>
    <x v="0"/>
    <s v="Donation - Panther Donor"/>
    <x v="1"/>
    <x v="76"/>
    <n v="10"/>
    <x v="1"/>
    <x v="65"/>
  </r>
  <r>
    <x v="65"/>
    <x v="0"/>
    <s v="Transaction Cost for order 481"/>
    <x v="2"/>
    <x v="76"/>
    <n v="-0.69"/>
    <x v="2"/>
    <x v="65"/>
  </r>
  <r>
    <x v="66"/>
    <x v="1"/>
    <s v="Payment for engraved bricks"/>
    <x v="13"/>
    <x v="0"/>
    <n v="-1485.9"/>
    <x v="2"/>
    <x v="66"/>
  </r>
  <r>
    <x v="67"/>
    <x v="0"/>
    <m/>
    <x v="3"/>
    <x v="0"/>
    <n v="-2250"/>
    <x v="3"/>
    <x v="67"/>
  </r>
  <r>
    <x v="67"/>
    <x v="1"/>
    <m/>
    <x v="14"/>
    <x v="0"/>
    <n v="-3706"/>
    <x v="4"/>
    <x v="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A534AE-3093-4062-9365-68B152B27445}" name="PivotTable2" cacheId="9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H45" firstHeaderRow="1" firstDataRow="3" firstDataCol="3" rowPageCount="2" colPageCount="1"/>
  <pivotFields count="10">
    <pivotField compact="0" numFmtId="14" outline="0" showAll="0" insertBlankRow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 insertBlankRow="1">
      <items count="3">
        <item x="0"/>
        <item x="1"/>
        <item t="default"/>
      </items>
    </pivotField>
    <pivotField compact="0" outline="0" showAll="0" insertBlankRow="1"/>
    <pivotField axis="axisRow" compact="0" outline="0" showAll="0" insertBlankRow="1">
      <items count="16">
        <item x="8"/>
        <item x="13"/>
        <item x="12"/>
        <item x="11"/>
        <item x="4"/>
        <item x="6"/>
        <item x="1"/>
        <item x="5"/>
        <item x="2"/>
        <item x="7"/>
        <item x="0"/>
        <item x="3"/>
        <item x="10"/>
        <item x="9"/>
        <item x="14"/>
        <item t="default"/>
      </items>
    </pivotField>
    <pivotField axis="axisPage" compact="0" outline="0" showAll="0" insertBlankRow="1">
      <items count="7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0"/>
        <item t="default"/>
      </items>
    </pivotField>
    <pivotField dataField="1" compact="0" numFmtId="44" outline="0" showAll="0" insertBlankRow="1"/>
    <pivotField axis="axisRow" compact="0" outline="0" showAll="0" insertBlankRow="1">
      <items count="6">
        <item x="0"/>
        <item x="1"/>
        <item x="2"/>
        <item sd="0" x="3"/>
        <item sd="0" x="4"/>
        <item t="default"/>
      </items>
    </pivotField>
    <pivotField axis="axisPage" compact="0" numFmtId="14" outline="0" showAll="0" insertBlankRow="1">
      <items count="69">
        <item x="0"/>
        <item x="1"/>
        <item x="2"/>
        <item x="7"/>
        <item x="3"/>
        <item x="4"/>
        <item x="5"/>
        <item x="6"/>
        <item x="8"/>
        <item x="9"/>
        <item x="10"/>
        <item x="14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24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Col" compact="0" outline="0" showAll="0" insertBlankRow="1">
      <items count="7">
        <item sd="0" x="0"/>
        <item n="Q3" sd="0" x="1"/>
        <item n="Q4" sd="0" x="2"/>
        <item n="Q1" sd="0" x="3"/>
        <item n="Q2" sd="0" x="4"/>
        <item x="5"/>
        <item t="default"/>
      </items>
    </pivotField>
    <pivotField axis="axisCol" compact="0" outline="0" showAll="0" insertBlankRow="1" defaultSubtotal="0">
      <items count="4">
        <item sd="0" x="0"/>
        <item x="1"/>
        <item x="2"/>
        <item x="3"/>
      </items>
    </pivotField>
  </pivotFields>
  <rowFields count="3">
    <field x="1"/>
    <field x="6"/>
    <field x="3"/>
  </rowFields>
  <rowItems count="39">
    <i>
      <x/>
      <x/>
      <x v="10"/>
    </i>
    <i t="default" r="1">
      <x/>
    </i>
    <i t="blank" r="1">
      <x/>
    </i>
    <i r="1">
      <x v="1"/>
      <x v="2"/>
    </i>
    <i r="2">
      <x v="4"/>
    </i>
    <i r="2">
      <x v="5"/>
    </i>
    <i r="2">
      <x v="6"/>
    </i>
    <i r="2">
      <x v="7"/>
    </i>
    <i r="2">
      <x v="9"/>
    </i>
    <i r="2">
      <x v="12"/>
    </i>
    <i t="default" r="1">
      <x v="1"/>
    </i>
    <i t="blank" r="1">
      <x v="1"/>
    </i>
    <i r="1">
      <x v="2"/>
      <x v="4"/>
    </i>
    <i r="2">
      <x v="8"/>
    </i>
    <i r="2">
      <x v="9"/>
    </i>
    <i r="2">
      <x v="11"/>
    </i>
    <i r="2">
      <x v="13"/>
    </i>
    <i t="default" r="1">
      <x v="2"/>
    </i>
    <i t="blank" r="1">
      <x v="2"/>
    </i>
    <i r="1">
      <x v="3"/>
    </i>
    <i t="blank" r="1">
      <x v="3"/>
    </i>
    <i t="default">
      <x/>
    </i>
    <i t="blank">
      <x/>
    </i>
    <i>
      <x v="1"/>
      <x v="1"/>
      <x/>
    </i>
    <i r="2">
      <x v="2"/>
    </i>
    <i r="2">
      <x v="12"/>
    </i>
    <i t="default" r="1">
      <x v="1"/>
    </i>
    <i t="blank" r="1">
      <x v="1"/>
    </i>
    <i r="1">
      <x v="2"/>
      <x v="1"/>
    </i>
    <i r="2">
      <x v="3"/>
    </i>
    <i r="2">
      <x v="8"/>
    </i>
    <i r="2">
      <x v="13"/>
    </i>
    <i t="default" r="1">
      <x v="2"/>
    </i>
    <i t="blank" r="1">
      <x v="2"/>
    </i>
    <i r="1">
      <x v="4"/>
    </i>
    <i t="blank" r="1">
      <x v="4"/>
    </i>
    <i t="default">
      <x v="1"/>
    </i>
    <i t="blank">
      <x v="1"/>
    </i>
    <i t="grand">
      <x/>
    </i>
  </rowItems>
  <colFields count="2">
    <field x="9"/>
    <field x="8"/>
  </colFields>
  <colItems count="5">
    <i>
      <x v="1"/>
      <x v="3"/>
    </i>
    <i r="1">
      <x v="4"/>
    </i>
    <i>
      <x v="2"/>
      <x v="1"/>
    </i>
    <i r="1">
      <x v="2"/>
    </i>
    <i t="grand">
      <x/>
    </i>
  </colItems>
  <pageFields count="2">
    <pageField fld="7" hier="-1"/>
    <pageField fld="4" hier="-1"/>
  </pageFields>
  <dataFields count="1">
    <dataField name="Sum of Revenue/Cost" fld="5" baseField="3" baseItem="11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EAE7-9F7F-4A4F-8868-CD3C78CF41AD}">
  <dimension ref="A1:H53"/>
  <sheetViews>
    <sheetView tabSelected="1" workbookViewId="0">
      <selection activeCell="B6" sqref="B6"/>
    </sheetView>
  </sheetViews>
  <sheetFormatPr defaultRowHeight="12.55" x14ac:dyDescent="0.2"/>
  <cols>
    <col min="1" max="1" width="19.6640625" bestFit="1" customWidth="1"/>
    <col min="2" max="2" width="43.6640625" bestFit="1" customWidth="1"/>
    <col min="3" max="3" width="16" bestFit="1" customWidth="1"/>
    <col min="4" max="7" width="10.44140625" bestFit="1" customWidth="1"/>
    <col min="8" max="8" width="10.88671875" bestFit="1" customWidth="1"/>
    <col min="9" max="9" width="9.21875" bestFit="1" customWidth="1"/>
    <col min="10" max="10" width="9.6640625" bestFit="1" customWidth="1"/>
    <col min="11" max="11" width="6.77734375" bestFit="1" customWidth="1"/>
    <col min="12" max="12" width="4.21875" bestFit="1" customWidth="1"/>
    <col min="13" max="13" width="4.109375" bestFit="1" customWidth="1"/>
    <col min="14" max="14" width="9.21875" bestFit="1" customWidth="1"/>
    <col min="15" max="15" width="6.33203125" bestFit="1" customWidth="1"/>
    <col min="16" max="16" width="4.44140625" bestFit="1" customWidth="1"/>
    <col min="17" max="17" width="4.21875" bestFit="1" customWidth="1"/>
    <col min="18" max="18" width="9.21875" bestFit="1" customWidth="1"/>
    <col min="19" max="19" width="9.6640625" bestFit="1" customWidth="1"/>
    <col min="20" max="20" width="10.88671875" bestFit="1" customWidth="1"/>
    <col min="26" max="36" width="9.88671875" bestFit="1" customWidth="1"/>
    <col min="37" max="38" width="7.88671875" bestFit="1" customWidth="1"/>
    <col min="44" max="44" width="7.88671875" bestFit="1" customWidth="1"/>
    <col min="48" max="49" width="7.88671875" bestFit="1" customWidth="1"/>
    <col min="59" max="59" width="7.88671875" bestFit="1" customWidth="1"/>
    <col min="65" max="66" width="7.88671875" bestFit="1" customWidth="1"/>
    <col min="69" max="69" width="10.88671875" bestFit="1" customWidth="1"/>
  </cols>
  <sheetData>
    <row r="1" spans="1:8" x14ac:dyDescent="0.2">
      <c r="A1" s="15" t="s">
        <v>117</v>
      </c>
      <c r="B1" t="s">
        <v>118</v>
      </c>
    </row>
    <row r="2" spans="1:8" x14ac:dyDescent="0.2">
      <c r="A2" s="15" t="s">
        <v>112</v>
      </c>
      <c r="B2" t="s">
        <v>118</v>
      </c>
    </row>
    <row r="4" spans="1:8" x14ac:dyDescent="0.2">
      <c r="A4" s="15" t="s">
        <v>135</v>
      </c>
      <c r="D4" s="15" t="s">
        <v>128</v>
      </c>
      <c r="E4" s="15" t="s">
        <v>129</v>
      </c>
    </row>
    <row r="5" spans="1:8" x14ac:dyDescent="0.2">
      <c r="D5" t="s">
        <v>120</v>
      </c>
      <c r="F5" t="s">
        <v>121</v>
      </c>
      <c r="H5" t="s">
        <v>119</v>
      </c>
    </row>
    <row r="6" spans="1:8" x14ac:dyDescent="0.2">
      <c r="A6" s="15" t="s">
        <v>115</v>
      </c>
      <c r="B6" s="15" t="s">
        <v>110</v>
      </c>
      <c r="C6" s="15" t="s">
        <v>113</v>
      </c>
      <c r="D6" t="s">
        <v>122</v>
      </c>
      <c r="E6" t="s">
        <v>123</v>
      </c>
      <c r="F6" t="s">
        <v>124</v>
      </c>
      <c r="G6" t="s">
        <v>125</v>
      </c>
    </row>
    <row r="7" spans="1:8" x14ac:dyDescent="0.2">
      <c r="A7" t="s">
        <v>5</v>
      </c>
      <c r="B7" t="s">
        <v>107</v>
      </c>
      <c r="C7" t="s">
        <v>108</v>
      </c>
      <c r="D7" s="16">
        <v>3504.34</v>
      </c>
      <c r="E7" s="16"/>
      <c r="F7" s="16"/>
      <c r="G7" s="16"/>
      <c r="H7" s="16">
        <v>3504.34</v>
      </c>
    </row>
    <row r="8" spans="1:8" x14ac:dyDescent="0.2">
      <c r="B8" t="s">
        <v>130</v>
      </c>
      <c r="D8" s="16">
        <v>3504.34</v>
      </c>
      <c r="E8" s="16"/>
      <c r="F8" s="16"/>
      <c r="G8" s="16"/>
      <c r="H8" s="16">
        <v>3504.34</v>
      </c>
    </row>
    <row r="9" spans="1:8" x14ac:dyDescent="0.2">
      <c r="D9" s="16"/>
      <c r="E9" s="16"/>
      <c r="F9" s="16"/>
      <c r="G9" s="16"/>
      <c r="H9" s="16"/>
    </row>
    <row r="10" spans="1:8" x14ac:dyDescent="0.2">
      <c r="B10" t="s">
        <v>126</v>
      </c>
      <c r="C10" t="s">
        <v>21</v>
      </c>
      <c r="D10" s="16"/>
      <c r="E10" s="16"/>
      <c r="F10" s="16"/>
      <c r="G10" s="16">
        <v>500</v>
      </c>
      <c r="H10" s="16">
        <v>500</v>
      </c>
    </row>
    <row r="11" spans="1:8" x14ac:dyDescent="0.2">
      <c r="C11" t="s">
        <v>46</v>
      </c>
      <c r="D11" s="16">
        <v>626.59</v>
      </c>
      <c r="E11" s="16"/>
      <c r="F11" s="16">
        <v>61.25</v>
      </c>
      <c r="G11" s="16"/>
      <c r="H11" s="16">
        <v>687.84</v>
      </c>
    </row>
    <row r="12" spans="1:8" x14ac:dyDescent="0.2">
      <c r="C12" t="s">
        <v>91</v>
      </c>
      <c r="D12" s="16"/>
      <c r="E12" s="16">
        <v>243.41</v>
      </c>
      <c r="F12" s="16"/>
      <c r="G12" s="16"/>
      <c r="H12" s="16">
        <v>243.41</v>
      </c>
    </row>
    <row r="13" spans="1:8" x14ac:dyDescent="0.2">
      <c r="C13" t="s">
        <v>6</v>
      </c>
      <c r="D13" s="16">
        <v>900</v>
      </c>
      <c r="E13" s="16">
        <v>805</v>
      </c>
      <c r="F13" s="16">
        <v>195</v>
      </c>
      <c r="G13" s="16">
        <v>30</v>
      </c>
      <c r="H13" s="16">
        <v>1930</v>
      </c>
    </row>
    <row r="14" spans="1:8" x14ac:dyDescent="0.2">
      <c r="C14" t="s">
        <v>13</v>
      </c>
      <c r="D14" s="16">
        <v>17.079999999999998</v>
      </c>
      <c r="E14" s="16">
        <v>6.66</v>
      </c>
      <c r="F14" s="16">
        <v>9.3000000000000007</v>
      </c>
      <c r="G14" s="16">
        <v>14.06</v>
      </c>
      <c r="H14" s="16">
        <v>47.1</v>
      </c>
    </row>
    <row r="15" spans="1:8" x14ac:dyDescent="0.2">
      <c r="C15" t="s">
        <v>70</v>
      </c>
      <c r="D15" s="16"/>
      <c r="E15" s="16">
        <v>600</v>
      </c>
      <c r="F15" s="16"/>
      <c r="G15" s="16"/>
      <c r="H15" s="16">
        <v>600</v>
      </c>
    </row>
    <row r="16" spans="1:8" x14ac:dyDescent="0.2">
      <c r="C16" t="s">
        <v>24</v>
      </c>
      <c r="D16" s="16"/>
      <c r="E16" s="16"/>
      <c r="F16" s="16">
        <v>409</v>
      </c>
      <c r="G16" s="16"/>
      <c r="H16" s="16">
        <v>409</v>
      </c>
    </row>
    <row r="17" spans="1:8" x14ac:dyDescent="0.2">
      <c r="B17" t="s">
        <v>131</v>
      </c>
      <c r="D17" s="16">
        <v>1543.67</v>
      </c>
      <c r="E17" s="16">
        <v>1655.0700000000002</v>
      </c>
      <c r="F17" s="16">
        <v>674.55</v>
      </c>
      <c r="G17" s="16">
        <v>544.05999999999995</v>
      </c>
      <c r="H17" s="16">
        <v>4417.3500000000004</v>
      </c>
    </row>
    <row r="18" spans="1:8" x14ac:dyDescent="0.2">
      <c r="D18" s="16"/>
      <c r="E18" s="16"/>
      <c r="F18" s="16"/>
      <c r="G18" s="16"/>
      <c r="H18" s="16"/>
    </row>
    <row r="19" spans="1:8" x14ac:dyDescent="0.2">
      <c r="B19" t="s">
        <v>127</v>
      </c>
      <c r="C19" t="s">
        <v>46</v>
      </c>
      <c r="D19" s="16">
        <v>-626.59</v>
      </c>
      <c r="E19" s="16"/>
      <c r="F19" s="16">
        <v>-61.25</v>
      </c>
      <c r="G19" s="16"/>
      <c r="H19" s="16">
        <v>-687.84</v>
      </c>
    </row>
    <row r="20" spans="1:8" x14ac:dyDescent="0.2">
      <c r="C20" t="s">
        <v>3</v>
      </c>
      <c r="D20" s="16">
        <v>-30.21</v>
      </c>
      <c r="E20" s="16">
        <v>-19.46</v>
      </c>
      <c r="F20" s="16">
        <v>-5.84</v>
      </c>
      <c r="G20" s="16">
        <v>-12.509999999999998</v>
      </c>
      <c r="H20" s="16">
        <v>-68.02000000000001</v>
      </c>
    </row>
    <row r="21" spans="1:8" x14ac:dyDescent="0.2">
      <c r="C21" t="s">
        <v>70</v>
      </c>
      <c r="D21" s="16"/>
      <c r="E21" s="16">
        <v>-600</v>
      </c>
      <c r="F21" s="16"/>
      <c r="G21" s="16"/>
      <c r="H21" s="16">
        <v>-600</v>
      </c>
    </row>
    <row r="22" spans="1:8" x14ac:dyDescent="0.2">
      <c r="C22" t="s">
        <v>105</v>
      </c>
      <c r="D22" s="16">
        <v>-1350</v>
      </c>
      <c r="E22" s="16"/>
      <c r="F22" s="16"/>
      <c r="G22" s="16"/>
      <c r="H22" s="16">
        <v>-1350</v>
      </c>
    </row>
    <row r="23" spans="1:8" x14ac:dyDescent="0.2">
      <c r="C23" t="s">
        <v>26</v>
      </c>
      <c r="D23" s="16"/>
      <c r="E23" s="16"/>
      <c r="F23" s="16">
        <v>-100</v>
      </c>
      <c r="G23" s="16"/>
      <c r="H23" s="16">
        <v>-100</v>
      </c>
    </row>
    <row r="24" spans="1:8" x14ac:dyDescent="0.2">
      <c r="B24" t="s">
        <v>132</v>
      </c>
      <c r="D24" s="16">
        <v>-2006.8000000000002</v>
      </c>
      <c r="E24" s="16">
        <v>-619.46</v>
      </c>
      <c r="F24" s="16">
        <v>-167.09</v>
      </c>
      <c r="G24" s="16">
        <v>-12.509999999999998</v>
      </c>
      <c r="H24" s="16">
        <v>-2805.86</v>
      </c>
    </row>
    <row r="25" spans="1:8" x14ac:dyDescent="0.2">
      <c r="D25" s="16"/>
      <c r="E25" s="16"/>
      <c r="F25" s="16"/>
      <c r="G25" s="16"/>
      <c r="H25" s="16"/>
    </row>
    <row r="26" spans="1:8" x14ac:dyDescent="0.2">
      <c r="B26" t="s">
        <v>137</v>
      </c>
      <c r="D26" s="16"/>
      <c r="E26" s="16"/>
      <c r="F26" s="16"/>
      <c r="G26" s="16">
        <v>-2250</v>
      </c>
      <c r="H26" s="16">
        <v>-2250</v>
      </c>
    </row>
    <row r="27" spans="1:8" x14ac:dyDescent="0.2">
      <c r="D27" s="16"/>
      <c r="E27" s="16"/>
      <c r="F27" s="16"/>
      <c r="G27" s="16"/>
      <c r="H27" s="16"/>
    </row>
    <row r="28" spans="1:8" x14ac:dyDescent="0.2">
      <c r="A28" t="s">
        <v>133</v>
      </c>
      <c r="D28" s="16">
        <v>3041.21</v>
      </c>
      <c r="E28" s="16">
        <v>1035.6100000000001</v>
      </c>
      <c r="F28" s="16">
        <v>507.45999999999992</v>
      </c>
      <c r="G28" s="16">
        <v>-1718.45</v>
      </c>
      <c r="H28" s="16">
        <v>2865.83</v>
      </c>
    </row>
    <row r="29" spans="1:8" x14ac:dyDescent="0.2">
      <c r="D29" s="16"/>
      <c r="E29" s="16"/>
      <c r="F29" s="16"/>
      <c r="G29" s="16"/>
      <c r="H29" s="16"/>
    </row>
    <row r="30" spans="1:8" x14ac:dyDescent="0.2">
      <c r="A30" t="s">
        <v>2</v>
      </c>
      <c r="B30" t="s">
        <v>126</v>
      </c>
      <c r="C30" t="s">
        <v>9</v>
      </c>
      <c r="D30" s="16"/>
      <c r="E30" s="16">
        <v>3670</v>
      </c>
      <c r="F30" s="16">
        <v>3570</v>
      </c>
      <c r="G30" s="16">
        <v>715</v>
      </c>
      <c r="H30" s="16">
        <v>7955</v>
      </c>
    </row>
    <row r="31" spans="1:8" x14ac:dyDescent="0.2">
      <c r="C31" t="s">
        <v>21</v>
      </c>
      <c r="D31" s="16"/>
      <c r="E31" s="16"/>
      <c r="F31" s="16">
        <v>1000</v>
      </c>
      <c r="G31" s="16"/>
      <c r="H31" s="16">
        <v>1000</v>
      </c>
    </row>
    <row r="32" spans="1:8" x14ac:dyDescent="0.2">
      <c r="C32" t="s">
        <v>24</v>
      </c>
      <c r="D32" s="16"/>
      <c r="E32" s="16"/>
      <c r="F32" s="16">
        <v>100</v>
      </c>
      <c r="G32" s="16"/>
      <c r="H32" s="16">
        <v>100</v>
      </c>
    </row>
    <row r="33" spans="1:8" x14ac:dyDescent="0.2">
      <c r="B33" t="s">
        <v>131</v>
      </c>
      <c r="D33" s="16"/>
      <c r="E33" s="16">
        <v>3670</v>
      </c>
      <c r="F33" s="16">
        <v>4670</v>
      </c>
      <c r="G33" s="16">
        <v>715</v>
      </c>
      <c r="H33" s="16">
        <v>9055</v>
      </c>
    </row>
    <row r="34" spans="1:8" x14ac:dyDescent="0.2">
      <c r="D34" s="16"/>
      <c r="E34" s="16"/>
      <c r="F34" s="16"/>
      <c r="G34" s="16"/>
      <c r="H34" s="16"/>
    </row>
    <row r="35" spans="1:8" x14ac:dyDescent="0.2">
      <c r="B35" t="s">
        <v>127</v>
      </c>
      <c r="C35" t="s">
        <v>0</v>
      </c>
      <c r="D35" s="16"/>
      <c r="E35" s="16"/>
      <c r="F35" s="16"/>
      <c r="G35" s="16">
        <v>-1485.9</v>
      </c>
      <c r="H35" s="16">
        <v>-1485.9</v>
      </c>
    </row>
    <row r="36" spans="1:8" x14ac:dyDescent="0.2">
      <c r="C36" t="s">
        <v>49</v>
      </c>
      <c r="D36" s="16"/>
      <c r="E36" s="16"/>
      <c r="F36" s="16">
        <v>-250</v>
      </c>
      <c r="G36" s="16"/>
      <c r="H36" s="16">
        <v>-250</v>
      </c>
    </row>
    <row r="37" spans="1:8" x14ac:dyDescent="0.2">
      <c r="C37" t="s">
        <v>3</v>
      </c>
      <c r="D37" s="16"/>
      <c r="E37" s="16">
        <v>-82.829999999999984</v>
      </c>
      <c r="F37" s="16">
        <v>-79.39</v>
      </c>
      <c r="G37" s="16">
        <v>-12.700000000000001</v>
      </c>
      <c r="H37" s="16">
        <v>-174.91999999999996</v>
      </c>
    </row>
    <row r="38" spans="1:8" x14ac:dyDescent="0.2">
      <c r="C38" t="s">
        <v>26</v>
      </c>
      <c r="D38" s="16"/>
      <c r="E38" s="16"/>
      <c r="F38" s="16">
        <v>-409</v>
      </c>
      <c r="G38" s="16"/>
      <c r="H38" s="16">
        <v>-409</v>
      </c>
    </row>
    <row r="39" spans="1:8" x14ac:dyDescent="0.2">
      <c r="B39" t="s">
        <v>132</v>
      </c>
      <c r="D39" s="16"/>
      <c r="E39" s="16">
        <v>-82.829999999999984</v>
      </c>
      <c r="F39" s="16">
        <v>-738.39</v>
      </c>
      <c r="G39" s="16">
        <v>-1498.6000000000001</v>
      </c>
      <c r="H39" s="16">
        <v>-2319.8200000000002</v>
      </c>
    </row>
    <row r="40" spans="1:8" x14ac:dyDescent="0.2">
      <c r="D40" s="16"/>
      <c r="E40" s="16"/>
      <c r="F40" s="16"/>
      <c r="G40" s="16"/>
      <c r="H40" s="16"/>
    </row>
    <row r="41" spans="1:8" x14ac:dyDescent="0.2">
      <c r="B41" t="s">
        <v>138</v>
      </c>
      <c r="D41" s="16"/>
      <c r="E41" s="16"/>
      <c r="F41" s="16"/>
      <c r="G41" s="16">
        <v>-3706</v>
      </c>
      <c r="H41" s="16">
        <v>-3706</v>
      </c>
    </row>
    <row r="42" spans="1:8" x14ac:dyDescent="0.2">
      <c r="D42" s="16"/>
      <c r="E42" s="16"/>
      <c r="F42" s="16"/>
      <c r="G42" s="16"/>
      <c r="H42" s="16"/>
    </row>
    <row r="43" spans="1:8" x14ac:dyDescent="0.2">
      <c r="A43" t="s">
        <v>134</v>
      </c>
      <c r="D43" s="16"/>
      <c r="E43" s="16">
        <v>3587.17</v>
      </c>
      <c r="F43" s="16">
        <v>3931.6099999999997</v>
      </c>
      <c r="G43" s="16">
        <v>-4489.6000000000004</v>
      </c>
      <c r="H43" s="16">
        <v>3029.1800000000003</v>
      </c>
    </row>
    <row r="44" spans="1:8" x14ac:dyDescent="0.2">
      <c r="D44" s="16"/>
      <c r="E44" s="16"/>
      <c r="F44" s="16"/>
      <c r="G44" s="16"/>
      <c r="H44" s="16"/>
    </row>
    <row r="45" spans="1:8" x14ac:dyDescent="0.2">
      <c r="A45" t="s">
        <v>119</v>
      </c>
      <c r="D45" s="16">
        <v>3041.21</v>
      </c>
      <c r="E45" s="16">
        <v>4622.7800000000007</v>
      </c>
      <c r="F45" s="16">
        <v>4439.07</v>
      </c>
      <c r="G45" s="16">
        <v>-6208.05</v>
      </c>
      <c r="H45" s="16">
        <v>5895.01</v>
      </c>
    </row>
    <row r="47" spans="1:8" x14ac:dyDescent="0.2">
      <c r="A47" s="20" t="s">
        <v>141</v>
      </c>
    </row>
    <row r="48" spans="1:8" ht="25.05" x14ac:dyDescent="0.2">
      <c r="B48" s="21" t="s">
        <v>139</v>
      </c>
      <c r="C48" s="20"/>
      <c r="D48" s="20"/>
      <c r="E48" s="20"/>
      <c r="F48" s="20"/>
      <c r="G48" s="20"/>
      <c r="H48" s="22">
        <v>2154.34</v>
      </c>
    </row>
    <row r="49" spans="2:8" x14ac:dyDescent="0.2">
      <c r="B49" s="20" t="s">
        <v>140</v>
      </c>
      <c r="C49" s="20"/>
      <c r="D49" s="20"/>
      <c r="E49" s="20"/>
      <c r="F49" s="20"/>
      <c r="G49" s="20"/>
      <c r="H49" s="23">
        <f>GETPIVOTDATA("Revenue/Cost",$A$4)-H48</f>
        <v>3740.67</v>
      </c>
    </row>
    <row r="50" spans="2:8" x14ac:dyDescent="0.2">
      <c r="B50" s="20" t="s">
        <v>142</v>
      </c>
      <c r="C50" s="20"/>
      <c r="D50" s="20"/>
      <c r="E50" s="20"/>
      <c r="F50" s="20"/>
      <c r="G50" s="20"/>
      <c r="H50" s="24">
        <f>GETPIVOTDATA("Revenue/Cost",$A$4)/H48-1</f>
        <v>1.7363415245504421</v>
      </c>
    </row>
    <row r="51" spans="2:8" x14ac:dyDescent="0.2">
      <c r="B51" s="20"/>
      <c r="C51" s="20"/>
      <c r="D51" s="20"/>
      <c r="E51" s="20"/>
      <c r="F51" s="20"/>
      <c r="G51" s="20"/>
      <c r="H51" s="20"/>
    </row>
    <row r="52" spans="2:8" x14ac:dyDescent="0.2">
      <c r="B52" s="20" t="s">
        <v>143</v>
      </c>
      <c r="C52" s="20"/>
      <c r="D52" s="20"/>
      <c r="E52" s="20"/>
      <c r="F52" s="20"/>
      <c r="G52" s="20"/>
      <c r="H52" s="23">
        <f>GETPIVOTDATA("Revenue/Cost",$A$4,"Fund","General")-H48</f>
        <v>711.48999999999978</v>
      </c>
    </row>
    <row r="53" spans="2:8" x14ac:dyDescent="0.2">
      <c r="B53" s="20" t="s">
        <v>144</v>
      </c>
      <c r="C53" s="20"/>
      <c r="D53" s="20"/>
      <c r="E53" s="20"/>
      <c r="F53" s="20"/>
      <c r="G53" s="20"/>
      <c r="H53" s="24">
        <f>GETPIVOTDATA("Revenue/Cost",$A$4,"Fund","General")/H48-1</f>
        <v>0.33025891920495365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15C2-99CA-4CA7-99C6-441B16288634}">
  <sheetPr>
    <tabColor rgb="FF93C47D"/>
    <outlinePr summaryBelow="0" summaryRight="0"/>
  </sheetPr>
  <dimension ref="A1:H979"/>
  <sheetViews>
    <sheetView topLeftCell="A145" workbookViewId="0">
      <selection activeCell="F175" sqref="F175"/>
    </sheetView>
  </sheetViews>
  <sheetFormatPr defaultColWidth="15.109375" defaultRowHeight="15.05" customHeight="1" x14ac:dyDescent="0.2"/>
  <cols>
    <col min="1" max="1" width="9.88671875" bestFit="1" customWidth="1"/>
    <col min="2" max="2" width="7.5546875" bestFit="1" customWidth="1"/>
    <col min="3" max="3" width="30.21875" bestFit="1" customWidth="1"/>
    <col min="4" max="4" width="16" bestFit="1" customWidth="1"/>
    <col min="5" max="5" width="15.21875" bestFit="1" customWidth="1"/>
    <col min="6" max="6" width="16.33203125" bestFit="1" customWidth="1"/>
    <col min="7" max="7" width="18.6640625" bestFit="1" customWidth="1"/>
  </cols>
  <sheetData>
    <row r="1" spans="1:8" ht="13.15" x14ac:dyDescent="0.25">
      <c r="A1" s="12" t="s">
        <v>116</v>
      </c>
      <c r="B1" s="10" t="s">
        <v>115</v>
      </c>
      <c r="C1" s="11" t="s">
        <v>114</v>
      </c>
      <c r="D1" s="10" t="s">
        <v>113</v>
      </c>
      <c r="E1" s="10" t="s">
        <v>112</v>
      </c>
      <c r="F1" s="9" t="s">
        <v>111</v>
      </c>
      <c r="G1" s="8" t="s">
        <v>110</v>
      </c>
      <c r="H1" s="13" t="s">
        <v>117</v>
      </c>
    </row>
    <row r="2" spans="1:8" ht="12.55" x14ac:dyDescent="0.2">
      <c r="A2" s="5">
        <v>44378</v>
      </c>
      <c r="B2" s="3" t="s">
        <v>5</v>
      </c>
      <c r="C2" s="2" t="s">
        <v>109</v>
      </c>
      <c r="D2" s="3" t="s">
        <v>108</v>
      </c>
      <c r="E2" s="3"/>
      <c r="F2" s="7">
        <v>3504.34</v>
      </c>
      <c r="G2" s="4" t="s">
        <v>107</v>
      </c>
      <c r="H2" s="14">
        <f>A2</f>
        <v>44378</v>
      </c>
    </row>
    <row r="3" spans="1:8" ht="12.55" x14ac:dyDescent="0.2">
      <c r="A3" s="5">
        <v>44396</v>
      </c>
      <c r="B3" s="3" t="s">
        <v>5</v>
      </c>
      <c r="C3" s="2" t="s">
        <v>7</v>
      </c>
      <c r="D3" s="3" t="s">
        <v>6</v>
      </c>
      <c r="E3" s="3">
        <v>396</v>
      </c>
      <c r="F3" s="1">
        <v>10</v>
      </c>
      <c r="G3" s="4" t="str">
        <f>IF(F3&gt;0,"2. Revenue","3. Expense")</f>
        <v>2. Revenue</v>
      </c>
      <c r="H3" s="14">
        <f t="shared" ref="H3:H66" si="0">A3</f>
        <v>44396</v>
      </c>
    </row>
    <row r="4" spans="1:8" ht="12.55" x14ac:dyDescent="0.2">
      <c r="A4" s="5">
        <v>44396</v>
      </c>
      <c r="B4" s="3" t="s">
        <v>5</v>
      </c>
      <c r="C4" s="2" t="s">
        <v>106</v>
      </c>
      <c r="D4" s="3" t="s">
        <v>3</v>
      </c>
      <c r="E4" s="3">
        <v>396</v>
      </c>
      <c r="F4" s="1">
        <v>-0.52</v>
      </c>
      <c r="G4" s="4" t="str">
        <f>IF(F4&gt;0,"2. Revenue","3. Expense")</f>
        <v>3. Expense</v>
      </c>
      <c r="H4" s="14">
        <f t="shared" si="0"/>
        <v>44396</v>
      </c>
    </row>
    <row r="5" spans="1:8" ht="12.55" x14ac:dyDescent="0.2">
      <c r="A5" s="5">
        <v>44405</v>
      </c>
      <c r="B5" s="3" t="s">
        <v>5</v>
      </c>
      <c r="C5" s="2" t="s">
        <v>105</v>
      </c>
      <c r="D5" s="3" t="s">
        <v>105</v>
      </c>
      <c r="F5" s="1">
        <v>-1000</v>
      </c>
      <c r="G5" s="4" t="str">
        <f>IF(F5&gt;0,"2. Revenue","3. Expense")</f>
        <v>3. Expense</v>
      </c>
      <c r="H5" s="14">
        <f t="shared" si="0"/>
        <v>44405</v>
      </c>
    </row>
    <row r="6" spans="1:8" ht="12.55" x14ac:dyDescent="0.2">
      <c r="A6" s="5">
        <v>44405</v>
      </c>
      <c r="B6" s="3" t="s">
        <v>5</v>
      </c>
      <c r="C6" s="2" t="s">
        <v>105</v>
      </c>
      <c r="D6" s="3" t="s">
        <v>105</v>
      </c>
      <c r="F6" s="1">
        <v>-350</v>
      </c>
      <c r="G6" s="4" t="str">
        <f>IF(F6&gt;0,"2. Revenue","3. Expense")</f>
        <v>3. Expense</v>
      </c>
      <c r="H6" s="14">
        <f t="shared" si="0"/>
        <v>44405</v>
      </c>
    </row>
    <row r="7" spans="1:8" ht="12.55" x14ac:dyDescent="0.2">
      <c r="A7" s="5">
        <v>44427</v>
      </c>
      <c r="B7" s="3" t="s">
        <v>5</v>
      </c>
      <c r="C7" s="2" t="s">
        <v>7</v>
      </c>
      <c r="D7" s="3" t="s">
        <v>6</v>
      </c>
      <c r="E7" s="3">
        <v>397</v>
      </c>
      <c r="F7" s="1">
        <v>10</v>
      </c>
      <c r="G7" s="4" t="str">
        <f>IF(F7&gt;0,"2. Revenue","3. Expense")</f>
        <v>2. Revenue</v>
      </c>
      <c r="H7" s="14">
        <f t="shared" si="0"/>
        <v>44427</v>
      </c>
    </row>
    <row r="8" spans="1:8" ht="12.55" x14ac:dyDescent="0.2">
      <c r="A8" s="5">
        <v>44427</v>
      </c>
      <c r="B8" s="3" t="s">
        <v>5</v>
      </c>
      <c r="C8" s="2" t="s">
        <v>104</v>
      </c>
      <c r="D8" s="3" t="s">
        <v>3</v>
      </c>
      <c r="E8" s="3">
        <v>397</v>
      </c>
      <c r="F8" s="1">
        <v>-0.69</v>
      </c>
      <c r="G8" s="4" t="str">
        <f>IF(F8&gt;0,"2. Revenue","3. Expense")</f>
        <v>3. Expense</v>
      </c>
      <c r="H8" s="14">
        <f t="shared" si="0"/>
        <v>44427</v>
      </c>
    </row>
    <row r="9" spans="1:8" ht="25.05" x14ac:dyDescent="0.2">
      <c r="A9" s="5">
        <v>44428</v>
      </c>
      <c r="B9" s="3" t="s">
        <v>5</v>
      </c>
      <c r="C9" s="2" t="s">
        <v>103</v>
      </c>
      <c r="D9" s="3" t="s">
        <v>46</v>
      </c>
      <c r="E9" s="3">
        <v>399</v>
      </c>
      <c r="F9" s="1">
        <v>626.59</v>
      </c>
      <c r="G9" s="4" t="str">
        <f>IF(F9&gt;0,"2. Revenue","3. Expense")</f>
        <v>2. Revenue</v>
      </c>
      <c r="H9" s="14">
        <f t="shared" si="0"/>
        <v>44428</v>
      </c>
    </row>
    <row r="10" spans="1:8" ht="12.55" x14ac:dyDescent="0.2">
      <c r="A10" s="5">
        <v>44428</v>
      </c>
      <c r="B10" s="3" t="s">
        <v>5</v>
      </c>
      <c r="C10" s="2" t="s">
        <v>102</v>
      </c>
      <c r="D10" s="3" t="s">
        <v>46</v>
      </c>
      <c r="E10" s="3">
        <v>399</v>
      </c>
      <c r="F10" s="1">
        <v>-626.59</v>
      </c>
      <c r="G10" s="4" t="str">
        <f>IF(F10&gt;0,"2. Revenue","3. Expense")</f>
        <v>3. Expense</v>
      </c>
      <c r="H10" s="14">
        <f t="shared" si="0"/>
        <v>44428</v>
      </c>
    </row>
    <row r="11" spans="1:8" ht="12.55" x14ac:dyDescent="0.2">
      <c r="A11" s="5">
        <v>44429</v>
      </c>
      <c r="B11" s="3" t="s">
        <v>5</v>
      </c>
      <c r="C11" s="2" t="s">
        <v>7</v>
      </c>
      <c r="D11" s="3" t="s">
        <v>6</v>
      </c>
      <c r="E11" s="3">
        <v>401</v>
      </c>
      <c r="F11" s="1">
        <v>300</v>
      </c>
      <c r="G11" s="4" t="str">
        <f>IF(F11&gt;0,"2. Revenue","3. Expense")</f>
        <v>2. Revenue</v>
      </c>
      <c r="H11" s="14">
        <f t="shared" si="0"/>
        <v>44429</v>
      </c>
    </row>
    <row r="12" spans="1:8" ht="12.55" x14ac:dyDescent="0.2">
      <c r="A12" s="5">
        <v>44429</v>
      </c>
      <c r="B12" s="3" t="s">
        <v>5</v>
      </c>
      <c r="C12" s="2" t="s">
        <v>101</v>
      </c>
      <c r="D12" s="3" t="s">
        <v>3</v>
      </c>
      <c r="E12" s="3">
        <v>401</v>
      </c>
      <c r="F12" s="1">
        <v>-15</v>
      </c>
      <c r="G12" s="4" t="str">
        <f>IF(F12&gt;0,"2. Revenue","3. Expense")</f>
        <v>3. Expense</v>
      </c>
      <c r="H12" s="14">
        <f t="shared" si="0"/>
        <v>44429</v>
      </c>
    </row>
    <row r="13" spans="1:8" ht="12.55" x14ac:dyDescent="0.2">
      <c r="A13" s="5">
        <v>44429</v>
      </c>
      <c r="B13" s="3" t="s">
        <v>5</v>
      </c>
      <c r="C13" s="2" t="s">
        <v>7</v>
      </c>
      <c r="D13" s="3" t="s">
        <v>6</v>
      </c>
      <c r="E13" s="3">
        <v>402</v>
      </c>
      <c r="F13" s="1">
        <v>250</v>
      </c>
      <c r="G13" s="4" t="str">
        <f>IF(F13&gt;0,"2. Revenue","3. Expense")</f>
        <v>2. Revenue</v>
      </c>
      <c r="H13" s="14">
        <f t="shared" si="0"/>
        <v>44429</v>
      </c>
    </row>
    <row r="14" spans="1:8" ht="12.55" x14ac:dyDescent="0.2">
      <c r="A14" s="5">
        <v>44429</v>
      </c>
      <c r="B14" s="3" t="s">
        <v>5</v>
      </c>
      <c r="C14" s="2" t="s">
        <v>100</v>
      </c>
      <c r="D14" s="3" t="s">
        <v>3</v>
      </c>
      <c r="E14" s="3">
        <v>402</v>
      </c>
      <c r="F14" s="1">
        <v>-5.47</v>
      </c>
      <c r="G14" s="4" t="str">
        <f>IF(F14&gt;0,"2. Revenue","3. Expense")</f>
        <v>3. Expense</v>
      </c>
      <c r="H14" s="14">
        <f t="shared" si="0"/>
        <v>44429</v>
      </c>
    </row>
    <row r="15" spans="1:8" ht="12.55" x14ac:dyDescent="0.2">
      <c r="A15" s="5">
        <v>44430</v>
      </c>
      <c r="B15" s="3" t="s">
        <v>5</v>
      </c>
      <c r="C15" s="2" t="s">
        <v>99</v>
      </c>
      <c r="D15" s="3" t="s">
        <v>6</v>
      </c>
      <c r="E15" s="3">
        <v>404</v>
      </c>
      <c r="F15" s="1">
        <v>60</v>
      </c>
      <c r="G15" s="4" t="str">
        <f>IF(F15&gt;0,"2. Revenue","3. Expense")</f>
        <v>2. Revenue</v>
      </c>
      <c r="H15" s="14">
        <f t="shared" si="0"/>
        <v>44430</v>
      </c>
    </row>
    <row r="16" spans="1:8" ht="12.55" x14ac:dyDescent="0.2">
      <c r="A16" s="5">
        <v>44430</v>
      </c>
      <c r="B16" s="3" t="s">
        <v>5</v>
      </c>
      <c r="C16" s="2" t="s">
        <v>98</v>
      </c>
      <c r="D16" s="3" t="s">
        <v>3</v>
      </c>
      <c r="E16" s="3">
        <v>404</v>
      </c>
      <c r="F16" s="1">
        <v>-1.68</v>
      </c>
      <c r="G16" s="4" t="str">
        <f>IF(F16&gt;0,"2. Revenue","3. Expense")</f>
        <v>3. Expense</v>
      </c>
      <c r="H16" s="14">
        <f t="shared" si="0"/>
        <v>44430</v>
      </c>
    </row>
    <row r="17" spans="1:8" ht="12.55" x14ac:dyDescent="0.2">
      <c r="A17" s="5">
        <v>44424</v>
      </c>
      <c r="B17" s="3" t="s">
        <v>5</v>
      </c>
      <c r="C17" s="2" t="s">
        <v>14</v>
      </c>
      <c r="D17" s="3" t="s">
        <v>13</v>
      </c>
      <c r="F17" s="1">
        <v>17.079999999999998</v>
      </c>
      <c r="G17" s="4" t="str">
        <f>IF(F17&gt;0,"2. Revenue","3. Expense")</f>
        <v>2. Revenue</v>
      </c>
      <c r="H17" s="14">
        <f t="shared" si="0"/>
        <v>44424</v>
      </c>
    </row>
    <row r="18" spans="1:8" ht="12.55" x14ac:dyDescent="0.2">
      <c r="A18" s="5">
        <v>44434</v>
      </c>
      <c r="B18" s="3" t="s">
        <v>5</v>
      </c>
      <c r="C18" s="2" t="s">
        <v>7</v>
      </c>
      <c r="D18" s="3" t="s">
        <v>6</v>
      </c>
      <c r="E18" s="3">
        <v>405</v>
      </c>
      <c r="F18" s="1">
        <v>250</v>
      </c>
      <c r="G18" s="4" t="str">
        <f>IF(F18&gt;0,"2. Revenue","3. Expense")</f>
        <v>2. Revenue</v>
      </c>
      <c r="H18" s="14">
        <f t="shared" si="0"/>
        <v>44434</v>
      </c>
    </row>
    <row r="19" spans="1:8" ht="12.55" x14ac:dyDescent="0.2">
      <c r="A19" s="5">
        <v>44434</v>
      </c>
      <c r="B19" s="3" t="s">
        <v>5</v>
      </c>
      <c r="C19" s="2" t="s">
        <v>97</v>
      </c>
      <c r="D19" s="3" t="s">
        <v>3</v>
      </c>
      <c r="E19" s="3">
        <v>405</v>
      </c>
      <c r="F19" s="1">
        <v>-5.47</v>
      </c>
      <c r="G19" s="4" t="str">
        <f>IF(F19&gt;0,"2. Revenue","3. Expense")</f>
        <v>3. Expense</v>
      </c>
      <c r="H19" s="14">
        <f t="shared" si="0"/>
        <v>44434</v>
      </c>
    </row>
    <row r="20" spans="1:8" ht="12.55" x14ac:dyDescent="0.2">
      <c r="A20" s="5">
        <v>44439</v>
      </c>
      <c r="B20" s="3" t="s">
        <v>5</v>
      </c>
      <c r="C20" s="2" t="s">
        <v>7</v>
      </c>
      <c r="D20" s="3" t="s">
        <v>6</v>
      </c>
      <c r="E20" s="3">
        <v>406</v>
      </c>
      <c r="F20" s="1">
        <v>10</v>
      </c>
      <c r="G20" s="4" t="str">
        <f>IF(F20&gt;0,"2. Revenue","3. Expense")</f>
        <v>2. Revenue</v>
      </c>
      <c r="H20" s="14">
        <f t="shared" si="0"/>
        <v>44439</v>
      </c>
    </row>
    <row r="21" spans="1:8" ht="12.55" x14ac:dyDescent="0.2">
      <c r="A21" s="5">
        <v>44439</v>
      </c>
      <c r="B21" s="3" t="s">
        <v>5</v>
      </c>
      <c r="C21" s="2" t="s">
        <v>96</v>
      </c>
      <c r="D21" s="3" t="s">
        <v>3</v>
      </c>
      <c r="E21" s="3">
        <v>406</v>
      </c>
      <c r="F21" s="1">
        <v>-0.69</v>
      </c>
      <c r="G21" s="4" t="str">
        <f>IF(F21&gt;0,"2. Revenue","3. Expense")</f>
        <v>3. Expense</v>
      </c>
      <c r="H21" s="14">
        <f t="shared" si="0"/>
        <v>44439</v>
      </c>
    </row>
    <row r="22" spans="1:8" ht="12.55" x14ac:dyDescent="0.2">
      <c r="A22" s="5">
        <v>44458</v>
      </c>
      <c r="B22" s="3" t="s">
        <v>5</v>
      </c>
      <c r="C22" s="2" t="s">
        <v>7</v>
      </c>
      <c r="D22" s="3" t="s">
        <v>6</v>
      </c>
      <c r="E22" s="3">
        <v>407</v>
      </c>
      <c r="F22" s="1">
        <v>10</v>
      </c>
      <c r="G22" s="4" t="str">
        <f>IF(F22&gt;0,"2. Revenue","3. Expense")</f>
        <v>2. Revenue</v>
      </c>
      <c r="H22" s="14">
        <f t="shared" si="0"/>
        <v>44458</v>
      </c>
    </row>
    <row r="23" spans="1:8" ht="12.55" x14ac:dyDescent="0.2">
      <c r="A23" s="5">
        <v>44458</v>
      </c>
      <c r="B23" s="3" t="s">
        <v>5</v>
      </c>
      <c r="C23" s="2" t="s">
        <v>95</v>
      </c>
      <c r="D23" s="3" t="s">
        <v>3</v>
      </c>
      <c r="E23" s="3">
        <v>407</v>
      </c>
      <c r="F23" s="1">
        <v>-0.69</v>
      </c>
      <c r="G23" s="4" t="str">
        <f>IF(F23&gt;0,"2. Revenue","3. Expense")</f>
        <v>3. Expense</v>
      </c>
      <c r="H23" s="14">
        <f t="shared" si="0"/>
        <v>44458</v>
      </c>
    </row>
    <row r="24" spans="1:8" ht="12.55" x14ac:dyDescent="0.2">
      <c r="A24" s="5">
        <v>44488</v>
      </c>
      <c r="B24" s="3" t="s">
        <v>5</v>
      </c>
      <c r="C24" s="2" t="s">
        <v>7</v>
      </c>
      <c r="D24" s="3" t="s">
        <v>6</v>
      </c>
      <c r="E24" s="3">
        <v>408</v>
      </c>
      <c r="F24" s="1">
        <v>10</v>
      </c>
      <c r="G24" s="4" t="str">
        <f>IF(F24&gt;0,"2. Revenue","3. Expense")</f>
        <v>2. Revenue</v>
      </c>
      <c r="H24" s="14">
        <f t="shared" si="0"/>
        <v>44488</v>
      </c>
    </row>
    <row r="25" spans="1:8" ht="12.55" x14ac:dyDescent="0.2">
      <c r="A25" s="5">
        <v>44488</v>
      </c>
      <c r="B25" s="3" t="s">
        <v>5</v>
      </c>
      <c r="C25" s="2" t="s">
        <v>94</v>
      </c>
      <c r="D25" s="3" t="s">
        <v>3</v>
      </c>
      <c r="E25" s="3">
        <v>408</v>
      </c>
      <c r="F25" s="1">
        <v>-0.69</v>
      </c>
      <c r="G25" s="4" t="str">
        <f>IF(F25&gt;0,"2. Revenue","3. Expense")</f>
        <v>3. Expense</v>
      </c>
      <c r="H25" s="14">
        <f t="shared" si="0"/>
        <v>44488</v>
      </c>
    </row>
    <row r="26" spans="1:8" ht="12.55" x14ac:dyDescent="0.2">
      <c r="A26" s="5">
        <v>44490</v>
      </c>
      <c r="B26" s="3" t="s">
        <v>5</v>
      </c>
      <c r="C26" s="2" t="s">
        <v>7</v>
      </c>
      <c r="D26" s="3" t="s">
        <v>6</v>
      </c>
      <c r="E26" s="3">
        <v>410</v>
      </c>
      <c r="F26" s="1">
        <v>125</v>
      </c>
      <c r="G26" s="4" t="str">
        <f>IF(F26&gt;0,"2. Revenue","3. Expense")</f>
        <v>2. Revenue</v>
      </c>
      <c r="H26" s="14">
        <f t="shared" si="0"/>
        <v>44490</v>
      </c>
    </row>
    <row r="27" spans="1:8" ht="12.55" x14ac:dyDescent="0.2">
      <c r="A27" s="5">
        <v>44490</v>
      </c>
      <c r="B27" s="3" t="s">
        <v>5</v>
      </c>
      <c r="C27" s="2" t="s">
        <v>93</v>
      </c>
      <c r="D27" s="3" t="s">
        <v>3</v>
      </c>
      <c r="E27" s="3">
        <v>410</v>
      </c>
      <c r="F27" s="1">
        <v>-2.98</v>
      </c>
      <c r="G27" s="4" t="str">
        <f>IF(F27&gt;0,"2. Revenue","3. Expense")</f>
        <v>3. Expense</v>
      </c>
      <c r="H27" s="14">
        <f t="shared" si="0"/>
        <v>44490</v>
      </c>
    </row>
    <row r="28" spans="1:8" ht="25.05" x14ac:dyDescent="0.2">
      <c r="A28" s="5">
        <v>44494</v>
      </c>
      <c r="B28" s="3" t="s">
        <v>5</v>
      </c>
      <c r="C28" s="2" t="s">
        <v>92</v>
      </c>
      <c r="D28" s="3" t="s">
        <v>91</v>
      </c>
      <c r="E28" s="3">
        <v>411</v>
      </c>
      <c r="F28" s="1">
        <v>243.41</v>
      </c>
      <c r="G28" s="4" t="str">
        <f>IF(F28&gt;0,"2. Revenue","3. Expense")</f>
        <v>2. Revenue</v>
      </c>
      <c r="H28" s="14">
        <f t="shared" si="0"/>
        <v>44494</v>
      </c>
    </row>
    <row r="29" spans="1:8" ht="25.05" x14ac:dyDescent="0.2">
      <c r="A29" s="5">
        <v>44484</v>
      </c>
      <c r="B29" s="3" t="s">
        <v>5</v>
      </c>
      <c r="C29" s="2" t="s">
        <v>71</v>
      </c>
      <c r="D29" s="3" t="s">
        <v>70</v>
      </c>
      <c r="F29" s="1">
        <v>600</v>
      </c>
      <c r="G29" s="4" t="str">
        <f>IF(F29&gt;0,"2. Revenue","3. Expense")</f>
        <v>2. Revenue</v>
      </c>
      <c r="H29" s="14">
        <f t="shared" si="0"/>
        <v>44484</v>
      </c>
    </row>
    <row r="30" spans="1:8" ht="12.55" x14ac:dyDescent="0.2">
      <c r="A30" s="5">
        <v>44508</v>
      </c>
      <c r="B30" s="3" t="s">
        <v>5</v>
      </c>
      <c r="C30" s="2" t="s">
        <v>7</v>
      </c>
      <c r="D30" s="3" t="s">
        <v>6</v>
      </c>
      <c r="E30" s="3">
        <v>412</v>
      </c>
      <c r="F30" s="1">
        <v>50</v>
      </c>
      <c r="G30" s="4" t="str">
        <f>IF(F30&gt;0,"2. Revenue","3. Expense")</f>
        <v>2. Revenue</v>
      </c>
      <c r="H30" s="14">
        <f t="shared" si="0"/>
        <v>44508</v>
      </c>
    </row>
    <row r="31" spans="1:8" ht="12.55" x14ac:dyDescent="0.2">
      <c r="A31" s="5">
        <v>44508</v>
      </c>
      <c r="B31" s="3" t="s">
        <v>5</v>
      </c>
      <c r="C31" s="2" t="s">
        <v>90</v>
      </c>
      <c r="D31" s="3" t="s">
        <v>3</v>
      </c>
      <c r="E31" s="3">
        <v>412</v>
      </c>
      <c r="F31" s="1">
        <v>-1.49</v>
      </c>
      <c r="G31" s="4" t="str">
        <f>IF(F31&gt;0,"2. Revenue","3. Expense")</f>
        <v>3. Expense</v>
      </c>
      <c r="H31" s="14">
        <f t="shared" si="0"/>
        <v>44508</v>
      </c>
    </row>
    <row r="32" spans="1:8" ht="12.55" x14ac:dyDescent="0.2">
      <c r="A32" s="5">
        <v>44519</v>
      </c>
      <c r="B32" s="3" t="s">
        <v>5</v>
      </c>
      <c r="C32" s="2" t="s">
        <v>7</v>
      </c>
      <c r="D32" s="3" t="s">
        <v>6</v>
      </c>
      <c r="E32" s="3">
        <v>413</v>
      </c>
      <c r="F32" s="1">
        <v>10</v>
      </c>
      <c r="G32" s="4" t="str">
        <f>IF(F32&gt;0,"2. Revenue","3. Expense")</f>
        <v>2. Revenue</v>
      </c>
      <c r="H32" s="14">
        <f t="shared" si="0"/>
        <v>44519</v>
      </c>
    </row>
    <row r="33" spans="1:8" ht="12.55" x14ac:dyDescent="0.2">
      <c r="A33" s="5">
        <v>44519</v>
      </c>
      <c r="B33" s="3" t="s">
        <v>5</v>
      </c>
      <c r="C33" s="2" t="s">
        <v>89</v>
      </c>
      <c r="D33" s="3" t="s">
        <v>3</v>
      </c>
      <c r="E33" s="3">
        <v>413</v>
      </c>
      <c r="F33" s="1">
        <v>-0.69</v>
      </c>
      <c r="G33" s="4" t="str">
        <f>IF(F33&gt;0,"2. Revenue","3. Expense")</f>
        <v>3. Expense</v>
      </c>
      <c r="H33" s="14">
        <f t="shared" si="0"/>
        <v>44519</v>
      </c>
    </row>
    <row r="34" spans="1:8" ht="12.55" x14ac:dyDescent="0.2">
      <c r="A34" s="5">
        <v>44522</v>
      </c>
      <c r="B34" s="3" t="s">
        <v>5</v>
      </c>
      <c r="C34" s="2" t="s">
        <v>14</v>
      </c>
      <c r="D34" s="3" t="s">
        <v>13</v>
      </c>
      <c r="F34" s="1">
        <v>6.66</v>
      </c>
      <c r="G34" s="4" t="str">
        <f>IF(F34&gt;0,"2. Revenue","3. Expense")</f>
        <v>2. Revenue</v>
      </c>
      <c r="H34" s="14">
        <f t="shared" si="0"/>
        <v>44522</v>
      </c>
    </row>
    <row r="35" spans="1:8" ht="12.55" x14ac:dyDescent="0.2">
      <c r="A35" s="5">
        <v>44534</v>
      </c>
      <c r="B35" s="3" t="s">
        <v>2</v>
      </c>
      <c r="C35" s="2" t="s">
        <v>10</v>
      </c>
      <c r="D35" s="3" t="s">
        <v>9</v>
      </c>
      <c r="E35" s="3">
        <v>415</v>
      </c>
      <c r="F35" s="1">
        <v>100</v>
      </c>
      <c r="G35" s="4" t="str">
        <f>IF(F35&gt;0,"2. Revenue","3. Expense")</f>
        <v>2. Revenue</v>
      </c>
      <c r="H35" s="14">
        <f t="shared" si="0"/>
        <v>44534</v>
      </c>
    </row>
    <row r="36" spans="1:8" ht="12.55" x14ac:dyDescent="0.2">
      <c r="A36" s="5">
        <v>44534</v>
      </c>
      <c r="B36" s="3" t="s">
        <v>2</v>
      </c>
      <c r="C36" s="2" t="s">
        <v>88</v>
      </c>
      <c r="D36" s="3" t="s">
        <v>3</v>
      </c>
      <c r="E36" s="3">
        <v>415</v>
      </c>
      <c r="F36" s="1">
        <v>-2.48</v>
      </c>
      <c r="G36" s="4" t="str">
        <f>IF(F36&gt;0,"2. Revenue","3. Expense")</f>
        <v>3. Expense</v>
      </c>
      <c r="H36" s="14">
        <f t="shared" si="0"/>
        <v>44534</v>
      </c>
    </row>
    <row r="37" spans="1:8" ht="12.55" x14ac:dyDescent="0.2">
      <c r="A37" s="5">
        <v>44534</v>
      </c>
      <c r="B37" s="3" t="s">
        <v>2</v>
      </c>
      <c r="C37" s="2" t="s">
        <v>36</v>
      </c>
      <c r="D37" s="3" t="s">
        <v>9</v>
      </c>
      <c r="E37" s="3">
        <v>416</v>
      </c>
      <c r="F37" s="1">
        <v>250</v>
      </c>
      <c r="G37" s="4" t="str">
        <f>IF(F37&gt;0,"2. Revenue","3. Expense")</f>
        <v>2. Revenue</v>
      </c>
      <c r="H37" s="14">
        <f t="shared" si="0"/>
        <v>44534</v>
      </c>
    </row>
    <row r="38" spans="1:8" ht="12.55" x14ac:dyDescent="0.2">
      <c r="A38" s="5">
        <v>44534</v>
      </c>
      <c r="B38" s="3" t="s">
        <v>2</v>
      </c>
      <c r="C38" s="2" t="s">
        <v>87</v>
      </c>
      <c r="D38" s="3" t="s">
        <v>3</v>
      </c>
      <c r="E38" s="3">
        <v>416</v>
      </c>
      <c r="F38" s="1">
        <v>-5.47</v>
      </c>
      <c r="G38" s="4" t="str">
        <f>IF(F38&gt;0,"2. Revenue","3. Expense")</f>
        <v>3. Expense</v>
      </c>
      <c r="H38" s="14">
        <f t="shared" si="0"/>
        <v>44534</v>
      </c>
    </row>
    <row r="39" spans="1:8" ht="12.55" x14ac:dyDescent="0.2">
      <c r="A39" s="5">
        <v>44534</v>
      </c>
      <c r="B39" s="3" t="s">
        <v>2</v>
      </c>
      <c r="C39" s="2" t="s">
        <v>29</v>
      </c>
      <c r="D39" s="3" t="s">
        <v>9</v>
      </c>
      <c r="E39" s="3">
        <v>417</v>
      </c>
      <c r="F39" s="1">
        <v>250</v>
      </c>
      <c r="G39" s="4" t="str">
        <f>IF(F39&gt;0,"2. Revenue","3. Expense")</f>
        <v>2. Revenue</v>
      </c>
      <c r="H39" s="14">
        <f t="shared" si="0"/>
        <v>44534</v>
      </c>
    </row>
    <row r="40" spans="1:8" ht="12.55" x14ac:dyDescent="0.2">
      <c r="A40" s="5">
        <v>44534</v>
      </c>
      <c r="B40" s="3" t="s">
        <v>2</v>
      </c>
      <c r="C40" s="2" t="s">
        <v>86</v>
      </c>
      <c r="D40" s="3" t="s">
        <v>3</v>
      </c>
      <c r="E40" s="3">
        <v>417</v>
      </c>
      <c r="F40" s="1">
        <v>-5.47</v>
      </c>
      <c r="G40" s="4" t="str">
        <f>IF(F40&gt;0,"2. Revenue","3. Expense")</f>
        <v>3. Expense</v>
      </c>
      <c r="H40" s="14">
        <f t="shared" si="0"/>
        <v>44534</v>
      </c>
    </row>
    <row r="41" spans="1:8" ht="12.55" x14ac:dyDescent="0.2">
      <c r="A41" s="5">
        <v>44535</v>
      </c>
      <c r="B41" s="3" t="s">
        <v>2</v>
      </c>
      <c r="C41" s="2" t="s">
        <v>10</v>
      </c>
      <c r="D41" s="3" t="s">
        <v>9</v>
      </c>
      <c r="E41" s="3">
        <v>418</v>
      </c>
      <c r="F41" s="1">
        <v>100</v>
      </c>
      <c r="G41" s="4" t="str">
        <f>IF(F41&gt;0,"2. Revenue","3. Expense")</f>
        <v>2. Revenue</v>
      </c>
      <c r="H41" s="14">
        <f t="shared" si="0"/>
        <v>44535</v>
      </c>
    </row>
    <row r="42" spans="1:8" ht="12.55" x14ac:dyDescent="0.2">
      <c r="A42" s="5">
        <v>44535</v>
      </c>
      <c r="B42" s="3" t="s">
        <v>2</v>
      </c>
      <c r="C42" s="2" t="s">
        <v>85</v>
      </c>
      <c r="D42" s="3" t="s">
        <v>3</v>
      </c>
      <c r="E42" s="3">
        <v>418</v>
      </c>
      <c r="F42" s="1">
        <v>-2.48</v>
      </c>
      <c r="G42" s="4" t="str">
        <f>IF(F42&gt;0,"2. Revenue","3. Expense")</f>
        <v>3. Expense</v>
      </c>
      <c r="H42" s="14">
        <f t="shared" si="0"/>
        <v>44535</v>
      </c>
    </row>
    <row r="43" spans="1:8" ht="12.55" x14ac:dyDescent="0.2">
      <c r="A43" s="5">
        <v>44535</v>
      </c>
      <c r="B43" s="3" t="s">
        <v>2</v>
      </c>
      <c r="C43" s="2" t="s">
        <v>36</v>
      </c>
      <c r="D43" s="3" t="s">
        <v>9</v>
      </c>
      <c r="E43" s="3">
        <v>419</v>
      </c>
      <c r="F43" s="1">
        <v>250</v>
      </c>
      <c r="G43" s="4" t="str">
        <f>IF(F43&gt;0,"2. Revenue","3. Expense")</f>
        <v>2. Revenue</v>
      </c>
      <c r="H43" s="14">
        <f t="shared" si="0"/>
        <v>44535</v>
      </c>
    </row>
    <row r="44" spans="1:8" ht="12.55" x14ac:dyDescent="0.2">
      <c r="A44" s="5">
        <v>44535</v>
      </c>
      <c r="B44" s="3" t="s">
        <v>2</v>
      </c>
      <c r="C44" s="2" t="s">
        <v>84</v>
      </c>
      <c r="D44" s="3" t="s">
        <v>3</v>
      </c>
      <c r="E44" s="3">
        <v>419</v>
      </c>
      <c r="F44" s="1">
        <v>-5.47</v>
      </c>
      <c r="G44" s="4" t="str">
        <f>IF(F44&gt;0,"2. Revenue","3. Expense")</f>
        <v>3. Expense</v>
      </c>
      <c r="H44" s="14">
        <f t="shared" si="0"/>
        <v>44535</v>
      </c>
    </row>
    <row r="45" spans="1:8" ht="12.55" x14ac:dyDescent="0.2">
      <c r="A45" s="5">
        <v>44535</v>
      </c>
      <c r="B45" s="3" t="s">
        <v>2</v>
      </c>
      <c r="C45" s="2" t="s">
        <v>10</v>
      </c>
      <c r="D45" s="3" t="s">
        <v>9</v>
      </c>
      <c r="E45" s="3">
        <v>420</v>
      </c>
      <c r="F45" s="1">
        <v>100</v>
      </c>
      <c r="G45" s="4" t="str">
        <f>IF(F45&gt;0,"2. Revenue","3. Expense")</f>
        <v>2. Revenue</v>
      </c>
      <c r="H45" s="14">
        <f t="shared" si="0"/>
        <v>44535</v>
      </c>
    </row>
    <row r="46" spans="1:8" ht="12.55" x14ac:dyDescent="0.2">
      <c r="A46" s="5">
        <v>44535</v>
      </c>
      <c r="B46" s="3" t="s">
        <v>2</v>
      </c>
      <c r="C46" s="2" t="s">
        <v>83</v>
      </c>
      <c r="D46" s="3" t="s">
        <v>3</v>
      </c>
      <c r="E46" s="3">
        <v>420</v>
      </c>
      <c r="F46" s="1">
        <v>-2.48</v>
      </c>
      <c r="G46" s="4" t="str">
        <f>IF(F46&gt;0,"2. Revenue","3. Expense")</f>
        <v>3. Expense</v>
      </c>
      <c r="H46" s="14">
        <f t="shared" si="0"/>
        <v>44535</v>
      </c>
    </row>
    <row r="47" spans="1:8" ht="12.55" x14ac:dyDescent="0.2">
      <c r="A47" s="5">
        <v>44536</v>
      </c>
      <c r="B47" s="3" t="s">
        <v>2</v>
      </c>
      <c r="C47" s="2" t="s">
        <v>10</v>
      </c>
      <c r="D47" s="3" t="s">
        <v>9</v>
      </c>
      <c r="E47" s="3">
        <v>421</v>
      </c>
      <c r="F47" s="1">
        <v>100</v>
      </c>
      <c r="G47" s="4" t="str">
        <f>IF(F47&gt;0,"2. Revenue","3. Expense")</f>
        <v>2. Revenue</v>
      </c>
      <c r="H47" s="14">
        <f t="shared" si="0"/>
        <v>44536</v>
      </c>
    </row>
    <row r="48" spans="1:8" ht="12.55" x14ac:dyDescent="0.2">
      <c r="A48" s="5">
        <v>44536</v>
      </c>
      <c r="B48" s="3" t="s">
        <v>2</v>
      </c>
      <c r="C48" s="2" t="s">
        <v>82</v>
      </c>
      <c r="D48" s="3" t="s">
        <v>3</v>
      </c>
      <c r="E48" s="3">
        <v>421</v>
      </c>
      <c r="F48" s="1">
        <v>-2.48</v>
      </c>
      <c r="G48" s="4" t="str">
        <f>IF(F48&gt;0,"2. Revenue","3. Expense")</f>
        <v>3. Expense</v>
      </c>
      <c r="H48" s="14">
        <f t="shared" si="0"/>
        <v>44536</v>
      </c>
    </row>
    <row r="49" spans="1:8" ht="12.55" x14ac:dyDescent="0.2">
      <c r="A49" s="5">
        <v>44537</v>
      </c>
      <c r="B49" s="3" t="s">
        <v>2</v>
      </c>
      <c r="C49" s="2" t="s">
        <v>36</v>
      </c>
      <c r="D49" s="3" t="s">
        <v>9</v>
      </c>
      <c r="E49" s="3">
        <v>422</v>
      </c>
      <c r="F49" s="1">
        <v>250</v>
      </c>
      <c r="G49" s="4" t="str">
        <f>IF(F49&gt;0,"2. Revenue","3. Expense")</f>
        <v>2. Revenue</v>
      </c>
      <c r="H49" s="14">
        <f t="shared" si="0"/>
        <v>44537</v>
      </c>
    </row>
    <row r="50" spans="1:8" ht="12.55" x14ac:dyDescent="0.2">
      <c r="A50" s="5">
        <v>44537</v>
      </c>
      <c r="B50" s="3" t="s">
        <v>2</v>
      </c>
      <c r="C50" s="2" t="s">
        <v>81</v>
      </c>
      <c r="D50" s="3" t="s">
        <v>3</v>
      </c>
      <c r="E50" s="3">
        <v>422</v>
      </c>
      <c r="F50" s="1">
        <v>-5.47</v>
      </c>
      <c r="G50" s="4" t="str">
        <f>IF(F50&gt;0,"2. Revenue","3. Expense")</f>
        <v>3. Expense</v>
      </c>
      <c r="H50" s="14">
        <f t="shared" si="0"/>
        <v>44537</v>
      </c>
    </row>
    <row r="51" spans="1:8" ht="12.55" x14ac:dyDescent="0.2">
      <c r="A51" s="5">
        <v>44537</v>
      </c>
      <c r="B51" s="3" t="s">
        <v>2</v>
      </c>
      <c r="C51" s="2" t="s">
        <v>10</v>
      </c>
      <c r="D51" s="3" t="s">
        <v>9</v>
      </c>
      <c r="E51" s="3">
        <v>423</v>
      </c>
      <c r="F51" s="1">
        <v>100</v>
      </c>
      <c r="G51" s="4" t="str">
        <f>IF(F51&gt;0,"2. Revenue","3. Expense")</f>
        <v>2. Revenue</v>
      </c>
      <c r="H51" s="14">
        <f t="shared" si="0"/>
        <v>44537</v>
      </c>
    </row>
    <row r="52" spans="1:8" ht="12.55" x14ac:dyDescent="0.2">
      <c r="A52" s="5">
        <v>44537</v>
      </c>
      <c r="B52" s="3" t="s">
        <v>2</v>
      </c>
      <c r="C52" s="2" t="s">
        <v>80</v>
      </c>
      <c r="D52" s="3" t="s">
        <v>3</v>
      </c>
      <c r="E52" s="3">
        <v>423</v>
      </c>
      <c r="F52" s="1">
        <v>-2.48</v>
      </c>
      <c r="G52" s="4" t="str">
        <f>IF(F52&gt;0,"2. Revenue","3. Expense")</f>
        <v>3. Expense</v>
      </c>
      <c r="H52" s="14">
        <f t="shared" si="0"/>
        <v>44537</v>
      </c>
    </row>
    <row r="53" spans="1:8" ht="12.55" x14ac:dyDescent="0.2">
      <c r="A53" s="5">
        <v>44537</v>
      </c>
      <c r="B53" s="3" t="s">
        <v>2</v>
      </c>
      <c r="C53" s="2" t="s">
        <v>10</v>
      </c>
      <c r="D53" s="3" t="s">
        <v>9</v>
      </c>
      <c r="E53" s="3">
        <v>424</v>
      </c>
      <c r="F53" s="1">
        <v>100</v>
      </c>
      <c r="G53" s="4" t="str">
        <f>IF(F53&gt;0,"2. Revenue","3. Expense")</f>
        <v>2. Revenue</v>
      </c>
      <c r="H53" s="14">
        <f t="shared" si="0"/>
        <v>44537</v>
      </c>
    </row>
    <row r="54" spans="1:8" ht="12.55" x14ac:dyDescent="0.2">
      <c r="A54" s="5">
        <v>44537</v>
      </c>
      <c r="B54" s="3" t="s">
        <v>2</v>
      </c>
      <c r="C54" s="2" t="s">
        <v>79</v>
      </c>
      <c r="D54" s="3" t="s">
        <v>3</v>
      </c>
      <c r="E54" s="3">
        <v>424</v>
      </c>
      <c r="F54" s="1">
        <v>-2.48</v>
      </c>
      <c r="G54" s="4" t="str">
        <f>IF(F54&gt;0,"2. Revenue","3. Expense")</f>
        <v>3. Expense</v>
      </c>
      <c r="H54" s="14">
        <f t="shared" si="0"/>
        <v>44537</v>
      </c>
    </row>
    <row r="55" spans="1:8" ht="12.55" x14ac:dyDescent="0.2">
      <c r="A55" s="5">
        <v>44538</v>
      </c>
      <c r="B55" s="3" t="s">
        <v>2</v>
      </c>
      <c r="C55" s="2" t="s">
        <v>10</v>
      </c>
      <c r="D55" s="3" t="s">
        <v>9</v>
      </c>
      <c r="E55" s="3">
        <v>425</v>
      </c>
      <c r="F55" s="1">
        <v>100</v>
      </c>
      <c r="G55" s="4" t="str">
        <f>IF(F55&gt;0,"2. Revenue","3. Expense")</f>
        <v>2. Revenue</v>
      </c>
      <c r="H55" s="14">
        <f t="shared" si="0"/>
        <v>44538</v>
      </c>
    </row>
    <row r="56" spans="1:8" ht="12.55" x14ac:dyDescent="0.2">
      <c r="A56" s="5">
        <v>44538</v>
      </c>
      <c r="B56" s="3" t="s">
        <v>2</v>
      </c>
      <c r="C56" s="2" t="s">
        <v>78</v>
      </c>
      <c r="D56" s="3" t="s">
        <v>3</v>
      </c>
      <c r="E56" s="3">
        <v>425</v>
      </c>
      <c r="F56" s="1">
        <v>-2.48</v>
      </c>
      <c r="G56" s="4" t="str">
        <f>IF(F56&gt;0,"2. Revenue","3. Expense")</f>
        <v>3. Expense</v>
      </c>
      <c r="H56" s="14">
        <f t="shared" si="0"/>
        <v>44538</v>
      </c>
    </row>
    <row r="57" spans="1:8" ht="12.55" x14ac:dyDescent="0.2">
      <c r="A57" s="5">
        <v>44539</v>
      </c>
      <c r="B57" s="3" t="s">
        <v>2</v>
      </c>
      <c r="C57" s="2" t="s">
        <v>12</v>
      </c>
      <c r="D57" s="3" t="s">
        <v>9</v>
      </c>
      <c r="E57" s="3">
        <v>426</v>
      </c>
      <c r="F57" s="1">
        <v>105</v>
      </c>
      <c r="G57" s="4" t="str">
        <f>IF(F57&gt;0,"2. Revenue","3. Expense")</f>
        <v>2. Revenue</v>
      </c>
      <c r="H57" s="14">
        <f t="shared" si="0"/>
        <v>44539</v>
      </c>
    </row>
    <row r="58" spans="1:8" ht="12.55" x14ac:dyDescent="0.2">
      <c r="A58" s="5">
        <v>44539</v>
      </c>
      <c r="B58" s="3" t="s">
        <v>2</v>
      </c>
      <c r="C58" s="2" t="s">
        <v>77</v>
      </c>
      <c r="D58" s="3" t="s">
        <v>3</v>
      </c>
      <c r="E58" s="3">
        <v>426</v>
      </c>
      <c r="F58" s="1">
        <v>-2.58</v>
      </c>
      <c r="G58" s="4" t="str">
        <f>IF(F58&gt;0,"2. Revenue","3. Expense")</f>
        <v>3. Expense</v>
      </c>
      <c r="H58" s="14">
        <f t="shared" si="0"/>
        <v>44539</v>
      </c>
    </row>
    <row r="59" spans="1:8" ht="12.55" x14ac:dyDescent="0.2">
      <c r="A59" s="5">
        <v>44552</v>
      </c>
      <c r="B59" s="3" t="s">
        <v>2</v>
      </c>
      <c r="C59" s="2" t="s">
        <v>69</v>
      </c>
      <c r="D59" s="3" t="s">
        <v>9</v>
      </c>
      <c r="E59" s="3">
        <v>427</v>
      </c>
      <c r="F59" s="1">
        <v>50</v>
      </c>
      <c r="G59" s="4" t="str">
        <f>IF(F59&gt;0,"2. Revenue","3. Expense")</f>
        <v>2. Revenue</v>
      </c>
      <c r="H59" s="14">
        <f t="shared" si="0"/>
        <v>44552</v>
      </c>
    </row>
    <row r="60" spans="1:8" ht="12.55" x14ac:dyDescent="0.2">
      <c r="A60" s="5">
        <v>44541</v>
      </c>
      <c r="B60" s="3" t="s">
        <v>2</v>
      </c>
      <c r="C60" s="2" t="s">
        <v>10</v>
      </c>
      <c r="D60" s="3" t="s">
        <v>9</v>
      </c>
      <c r="E60" s="3">
        <v>428</v>
      </c>
      <c r="F60" s="1">
        <v>100</v>
      </c>
      <c r="G60" s="4" t="str">
        <f>IF(F60&gt;0,"2. Revenue","3. Expense")</f>
        <v>2. Revenue</v>
      </c>
      <c r="H60" s="14">
        <f t="shared" si="0"/>
        <v>44541</v>
      </c>
    </row>
    <row r="61" spans="1:8" ht="12.55" x14ac:dyDescent="0.2">
      <c r="A61" s="5">
        <v>44541</v>
      </c>
      <c r="B61" s="3" t="s">
        <v>2</v>
      </c>
      <c r="C61" s="2" t="s">
        <v>76</v>
      </c>
      <c r="D61" s="3" t="s">
        <v>3</v>
      </c>
      <c r="E61" s="3">
        <v>428</v>
      </c>
      <c r="F61" s="1">
        <v>-2.48</v>
      </c>
      <c r="G61" s="4" t="str">
        <f>IF(F61&gt;0,"2. Revenue","3. Expense")</f>
        <v>3. Expense</v>
      </c>
      <c r="H61" s="14">
        <f t="shared" si="0"/>
        <v>44541</v>
      </c>
    </row>
    <row r="62" spans="1:8" ht="12.55" x14ac:dyDescent="0.2">
      <c r="A62" s="5">
        <v>44541</v>
      </c>
      <c r="B62" s="3" t="s">
        <v>2</v>
      </c>
      <c r="C62" s="2" t="s">
        <v>36</v>
      </c>
      <c r="D62" s="3" t="s">
        <v>9</v>
      </c>
      <c r="E62" s="3">
        <v>429</v>
      </c>
      <c r="F62" s="1">
        <v>250</v>
      </c>
      <c r="G62" s="4" t="str">
        <f>IF(F62&gt;0,"2. Revenue","3. Expense")</f>
        <v>2. Revenue</v>
      </c>
      <c r="H62" s="14">
        <f t="shared" si="0"/>
        <v>44541</v>
      </c>
    </row>
    <row r="63" spans="1:8" ht="12.55" x14ac:dyDescent="0.2">
      <c r="A63" s="5">
        <v>44541</v>
      </c>
      <c r="B63" s="3" t="s">
        <v>2</v>
      </c>
      <c r="C63" s="2" t="s">
        <v>75</v>
      </c>
      <c r="D63" s="3" t="s">
        <v>3</v>
      </c>
      <c r="E63" s="3">
        <v>429</v>
      </c>
      <c r="F63" s="1">
        <v>-5.47</v>
      </c>
      <c r="G63" s="4" t="str">
        <f>IF(F63&gt;0,"2. Revenue","3. Expense")</f>
        <v>3. Expense</v>
      </c>
      <c r="H63" s="14">
        <f t="shared" si="0"/>
        <v>44541</v>
      </c>
    </row>
    <row r="64" spans="1:8" ht="12.55" x14ac:dyDescent="0.2">
      <c r="A64" s="5">
        <v>44541</v>
      </c>
      <c r="B64" s="3" t="s">
        <v>2</v>
      </c>
      <c r="C64" s="2" t="s">
        <v>10</v>
      </c>
      <c r="D64" s="3" t="s">
        <v>9</v>
      </c>
      <c r="E64" s="3">
        <v>430</v>
      </c>
      <c r="F64" s="1">
        <v>100</v>
      </c>
      <c r="G64" s="4" t="str">
        <f>IF(F64&gt;0,"2. Revenue","3. Expense")</f>
        <v>2. Revenue</v>
      </c>
      <c r="H64" s="14">
        <f t="shared" si="0"/>
        <v>44541</v>
      </c>
    </row>
    <row r="65" spans="1:8" ht="12.55" x14ac:dyDescent="0.2">
      <c r="A65" s="5">
        <v>44541</v>
      </c>
      <c r="B65" s="3" t="s">
        <v>2</v>
      </c>
      <c r="C65" s="2" t="s">
        <v>74</v>
      </c>
      <c r="D65" s="3" t="s">
        <v>3</v>
      </c>
      <c r="E65" s="3">
        <v>430</v>
      </c>
      <c r="F65" s="1">
        <v>-2.48</v>
      </c>
      <c r="G65" s="4" t="str">
        <f>IF(F65&gt;0,"2. Revenue","3. Expense")</f>
        <v>3. Expense</v>
      </c>
      <c r="H65" s="14">
        <f t="shared" si="0"/>
        <v>44541</v>
      </c>
    </row>
    <row r="66" spans="1:8" ht="12.55" x14ac:dyDescent="0.2">
      <c r="A66" s="5">
        <v>44541</v>
      </c>
      <c r="B66" s="3" t="s">
        <v>2</v>
      </c>
      <c r="C66" s="2" t="s">
        <v>12</v>
      </c>
      <c r="D66" s="3" t="s">
        <v>9</v>
      </c>
      <c r="E66" s="3">
        <v>431</v>
      </c>
      <c r="F66" s="1">
        <v>105</v>
      </c>
      <c r="G66" s="4" t="str">
        <f>IF(F66&gt;0,"2. Revenue","3. Expense")</f>
        <v>2. Revenue</v>
      </c>
      <c r="H66" s="14">
        <f t="shared" si="0"/>
        <v>44541</v>
      </c>
    </row>
    <row r="67" spans="1:8" ht="12.55" x14ac:dyDescent="0.2">
      <c r="A67" s="5">
        <v>44541</v>
      </c>
      <c r="B67" s="3" t="s">
        <v>2</v>
      </c>
      <c r="C67" s="2" t="s">
        <v>73</v>
      </c>
      <c r="D67" s="3" t="s">
        <v>3</v>
      </c>
      <c r="E67" s="3">
        <v>431</v>
      </c>
      <c r="F67" s="1">
        <v>-2.58</v>
      </c>
      <c r="G67" s="4" t="str">
        <f>IF(F67&gt;0,"2. Revenue","3. Expense")</f>
        <v>3. Expense</v>
      </c>
      <c r="H67" s="14">
        <f t="shared" ref="H67:H130" si="1">A67</f>
        <v>44541</v>
      </c>
    </row>
    <row r="68" spans="1:8" ht="12.55" x14ac:dyDescent="0.2">
      <c r="A68" s="5">
        <v>44542</v>
      </c>
      <c r="B68" s="3" t="s">
        <v>2</v>
      </c>
      <c r="C68" s="2" t="s">
        <v>10</v>
      </c>
      <c r="D68" s="3" t="s">
        <v>9</v>
      </c>
      <c r="E68" s="3">
        <v>432</v>
      </c>
      <c r="F68" s="1">
        <v>100</v>
      </c>
      <c r="G68" s="4" t="str">
        <f>IF(F68&gt;0,"2. Revenue","3. Expense")</f>
        <v>2. Revenue</v>
      </c>
      <c r="H68" s="14">
        <f t="shared" si="1"/>
        <v>44542</v>
      </c>
    </row>
    <row r="69" spans="1:8" ht="12.55" x14ac:dyDescent="0.2">
      <c r="A69" s="5">
        <v>44542</v>
      </c>
      <c r="B69" s="3" t="s">
        <v>2</v>
      </c>
      <c r="C69" s="2" t="s">
        <v>72</v>
      </c>
      <c r="D69" s="3" t="s">
        <v>3</v>
      </c>
      <c r="E69" s="3">
        <v>432</v>
      </c>
      <c r="F69" s="1">
        <v>-2.48</v>
      </c>
      <c r="G69" s="4" t="str">
        <f>IF(F69&gt;0,"2. Revenue","3. Expense")</f>
        <v>3. Expense</v>
      </c>
      <c r="H69" s="14">
        <f t="shared" si="1"/>
        <v>44542</v>
      </c>
    </row>
    <row r="70" spans="1:8" ht="25.05" x14ac:dyDescent="0.2">
      <c r="A70" s="5">
        <v>44537</v>
      </c>
      <c r="B70" s="3" t="s">
        <v>5</v>
      </c>
      <c r="C70" s="2" t="s">
        <v>71</v>
      </c>
      <c r="D70" s="3" t="s">
        <v>70</v>
      </c>
      <c r="F70" s="1">
        <v>-600</v>
      </c>
      <c r="G70" s="4" t="str">
        <f>IF(F70&gt;0,"2. Revenue","3. Expense")</f>
        <v>3. Expense</v>
      </c>
      <c r="H70" s="14">
        <f t="shared" si="1"/>
        <v>44537</v>
      </c>
    </row>
    <row r="71" spans="1:8" ht="12.55" x14ac:dyDescent="0.2">
      <c r="A71" s="5">
        <v>44552</v>
      </c>
      <c r="B71" s="3" t="s">
        <v>2</v>
      </c>
      <c r="C71" s="2" t="s">
        <v>69</v>
      </c>
      <c r="D71" s="3" t="s">
        <v>9</v>
      </c>
      <c r="E71" s="3">
        <v>436</v>
      </c>
      <c r="F71" s="1">
        <v>50</v>
      </c>
      <c r="G71" s="4" t="str">
        <f>IF(F71&gt;0,"2. Revenue","3. Expense")</f>
        <v>2. Revenue</v>
      </c>
      <c r="H71" s="14">
        <f t="shared" si="1"/>
        <v>44552</v>
      </c>
    </row>
    <row r="72" spans="1:8" ht="12.55" x14ac:dyDescent="0.2">
      <c r="A72" s="5">
        <v>44548</v>
      </c>
      <c r="B72" s="3" t="s">
        <v>2</v>
      </c>
      <c r="C72" s="2" t="s">
        <v>12</v>
      </c>
      <c r="D72" s="3" t="s">
        <v>9</v>
      </c>
      <c r="E72" s="3">
        <v>437</v>
      </c>
      <c r="F72" s="1">
        <v>105</v>
      </c>
      <c r="G72" s="4" t="str">
        <f>IF(F72&gt;0,"2. Revenue","3. Expense")</f>
        <v>2. Revenue</v>
      </c>
      <c r="H72" s="14">
        <f t="shared" si="1"/>
        <v>44548</v>
      </c>
    </row>
    <row r="73" spans="1:8" ht="12.55" x14ac:dyDescent="0.2">
      <c r="A73" s="5">
        <v>44548</v>
      </c>
      <c r="B73" s="3" t="s">
        <v>2</v>
      </c>
      <c r="C73" s="2" t="s">
        <v>68</v>
      </c>
      <c r="D73" s="3" t="s">
        <v>3</v>
      </c>
      <c r="E73" s="3">
        <v>437</v>
      </c>
      <c r="F73" s="1">
        <v>-2.58</v>
      </c>
      <c r="G73" s="4" t="str">
        <f>IF(F73&gt;0,"2. Revenue","3. Expense")</f>
        <v>3. Expense</v>
      </c>
      <c r="H73" s="14">
        <f t="shared" si="1"/>
        <v>44548</v>
      </c>
    </row>
    <row r="74" spans="1:8" ht="12.55" x14ac:dyDescent="0.2">
      <c r="A74" s="5">
        <v>44549</v>
      </c>
      <c r="B74" s="3" t="s">
        <v>5</v>
      </c>
      <c r="C74" s="2" t="s">
        <v>7</v>
      </c>
      <c r="D74" s="3" t="s">
        <v>6</v>
      </c>
      <c r="E74" s="3">
        <v>438</v>
      </c>
      <c r="F74" s="1">
        <v>10</v>
      </c>
      <c r="G74" s="4" t="str">
        <f>IF(F74&gt;0,"2. Revenue","3. Expense")</f>
        <v>2. Revenue</v>
      </c>
      <c r="H74" s="14">
        <f t="shared" si="1"/>
        <v>44549</v>
      </c>
    </row>
    <row r="75" spans="1:8" ht="12.55" x14ac:dyDescent="0.2">
      <c r="A75" s="5">
        <v>44549</v>
      </c>
      <c r="B75" s="3" t="s">
        <v>5</v>
      </c>
      <c r="C75" s="2" t="s">
        <v>67</v>
      </c>
      <c r="D75" s="3" t="s">
        <v>3</v>
      </c>
      <c r="E75" s="3">
        <v>438</v>
      </c>
      <c r="F75" s="1">
        <v>-0.69</v>
      </c>
      <c r="G75" s="4" t="str">
        <f>IF(F75&gt;0,"2. Revenue","3. Expense")</f>
        <v>3. Expense</v>
      </c>
      <c r="H75" s="14">
        <f t="shared" si="1"/>
        <v>44549</v>
      </c>
    </row>
    <row r="76" spans="1:8" ht="12.55" x14ac:dyDescent="0.2">
      <c r="A76" s="5">
        <v>44549</v>
      </c>
      <c r="B76" s="3" t="s">
        <v>2</v>
      </c>
      <c r="C76" s="2" t="s">
        <v>10</v>
      </c>
      <c r="D76" s="3" t="s">
        <v>9</v>
      </c>
      <c r="E76" s="3">
        <v>439</v>
      </c>
      <c r="F76" s="1">
        <v>100</v>
      </c>
      <c r="G76" s="4" t="str">
        <f>IF(F76&gt;0,"2. Revenue","3. Expense")</f>
        <v>2. Revenue</v>
      </c>
      <c r="H76" s="14">
        <f t="shared" si="1"/>
        <v>44549</v>
      </c>
    </row>
    <row r="77" spans="1:8" ht="12.55" x14ac:dyDescent="0.2">
      <c r="A77" s="5">
        <v>44549</v>
      </c>
      <c r="B77" s="3" t="s">
        <v>2</v>
      </c>
      <c r="C77" s="2" t="s">
        <v>66</v>
      </c>
      <c r="D77" s="3" t="s">
        <v>3</v>
      </c>
      <c r="E77" s="3">
        <v>439</v>
      </c>
      <c r="F77" s="1">
        <v>-2.48</v>
      </c>
      <c r="G77" s="4" t="str">
        <f>IF(F77&gt;0,"2. Revenue","3. Expense")</f>
        <v>3. Expense</v>
      </c>
      <c r="H77" s="14">
        <f t="shared" si="1"/>
        <v>44549</v>
      </c>
    </row>
    <row r="78" spans="1:8" ht="12.55" x14ac:dyDescent="0.2">
      <c r="A78" s="5">
        <v>44550</v>
      </c>
      <c r="B78" s="3" t="s">
        <v>2</v>
      </c>
      <c r="C78" s="2" t="s">
        <v>12</v>
      </c>
      <c r="D78" s="3" t="s">
        <v>9</v>
      </c>
      <c r="E78" s="3">
        <v>440</v>
      </c>
      <c r="F78" s="1">
        <v>105</v>
      </c>
      <c r="G78" s="4" t="str">
        <f>IF(F78&gt;0,"2. Revenue","3. Expense")</f>
        <v>2. Revenue</v>
      </c>
      <c r="H78" s="14">
        <f t="shared" si="1"/>
        <v>44550</v>
      </c>
    </row>
    <row r="79" spans="1:8" ht="12.55" x14ac:dyDescent="0.2">
      <c r="A79" s="5">
        <v>44550</v>
      </c>
      <c r="B79" s="3" t="s">
        <v>2</v>
      </c>
      <c r="C79" s="2" t="s">
        <v>36</v>
      </c>
      <c r="D79" s="3" t="s">
        <v>9</v>
      </c>
      <c r="E79" s="3">
        <v>440</v>
      </c>
      <c r="F79" s="1">
        <v>250</v>
      </c>
      <c r="G79" s="4" t="str">
        <f>IF(F79&gt;0,"2. Revenue","3. Expense")</f>
        <v>2. Revenue</v>
      </c>
      <c r="H79" s="14">
        <f t="shared" si="1"/>
        <v>44550</v>
      </c>
    </row>
    <row r="80" spans="1:8" ht="12.55" x14ac:dyDescent="0.2">
      <c r="A80" s="5">
        <v>44550</v>
      </c>
      <c r="B80" s="3" t="s">
        <v>2</v>
      </c>
      <c r="C80" s="2" t="s">
        <v>65</v>
      </c>
      <c r="D80" s="3" t="s">
        <v>3</v>
      </c>
      <c r="E80" s="3">
        <v>440</v>
      </c>
      <c r="F80" s="1">
        <v>-7.55</v>
      </c>
      <c r="G80" s="4" t="str">
        <f>IF(F80&gt;0,"2. Revenue","3. Expense")</f>
        <v>3. Expense</v>
      </c>
      <c r="H80" s="14">
        <f t="shared" si="1"/>
        <v>44550</v>
      </c>
    </row>
    <row r="81" spans="1:8" ht="12.55" x14ac:dyDescent="0.2">
      <c r="A81" s="5">
        <v>44551</v>
      </c>
      <c r="B81" s="3" t="s">
        <v>2</v>
      </c>
      <c r="C81" s="2" t="s">
        <v>10</v>
      </c>
      <c r="D81" s="3" t="s">
        <v>9</v>
      </c>
      <c r="E81" s="3">
        <v>441</v>
      </c>
      <c r="F81" s="1">
        <v>100</v>
      </c>
      <c r="G81" s="4" t="str">
        <f>IF(F81&gt;0,"2. Revenue","3. Expense")</f>
        <v>2. Revenue</v>
      </c>
      <c r="H81" s="14">
        <f t="shared" si="1"/>
        <v>44551</v>
      </c>
    </row>
    <row r="82" spans="1:8" ht="12.55" x14ac:dyDescent="0.2">
      <c r="A82" s="5">
        <v>44551</v>
      </c>
      <c r="B82" s="3" t="s">
        <v>2</v>
      </c>
      <c r="C82" s="2" t="s">
        <v>64</v>
      </c>
      <c r="D82" s="3" t="s">
        <v>3</v>
      </c>
      <c r="E82" s="3">
        <v>441</v>
      </c>
      <c r="F82" s="1">
        <v>-2.48</v>
      </c>
      <c r="G82" s="4" t="str">
        <f>IF(F82&gt;0,"2. Revenue","3. Expense")</f>
        <v>3. Expense</v>
      </c>
      <c r="H82" s="14">
        <f t="shared" si="1"/>
        <v>44551</v>
      </c>
    </row>
    <row r="83" spans="1:8" ht="12.55" x14ac:dyDescent="0.2">
      <c r="A83" s="5">
        <v>44554</v>
      </c>
      <c r="B83" s="3" t="s">
        <v>2</v>
      </c>
      <c r="C83" s="2" t="s">
        <v>10</v>
      </c>
      <c r="D83" s="3" t="s">
        <v>9</v>
      </c>
      <c r="E83" s="3">
        <v>442</v>
      </c>
      <c r="F83" s="1">
        <v>100</v>
      </c>
      <c r="G83" s="4" t="str">
        <f>IF(F83&gt;0,"2. Revenue","3. Expense")</f>
        <v>2. Revenue</v>
      </c>
      <c r="H83" s="14">
        <f t="shared" si="1"/>
        <v>44554</v>
      </c>
    </row>
    <row r="84" spans="1:8" ht="12.55" x14ac:dyDescent="0.2">
      <c r="A84" s="5">
        <v>44554</v>
      </c>
      <c r="B84" s="3" t="s">
        <v>2</v>
      </c>
      <c r="C84" s="2" t="s">
        <v>63</v>
      </c>
      <c r="D84" s="3" t="s">
        <v>3</v>
      </c>
      <c r="E84" s="3">
        <v>442</v>
      </c>
      <c r="F84" s="1">
        <v>-2.48</v>
      </c>
      <c r="G84" s="4" t="str">
        <f>IF(F84&gt;0,"2. Revenue","3. Expense")</f>
        <v>3. Expense</v>
      </c>
      <c r="H84" s="14">
        <f t="shared" si="1"/>
        <v>44554</v>
      </c>
    </row>
    <row r="85" spans="1:8" ht="12.55" x14ac:dyDescent="0.2">
      <c r="A85" s="6">
        <v>44556</v>
      </c>
      <c r="B85" s="3" t="s">
        <v>5</v>
      </c>
      <c r="C85" s="2" t="s">
        <v>7</v>
      </c>
      <c r="D85" s="3" t="s">
        <v>6</v>
      </c>
      <c r="E85" s="3">
        <v>444</v>
      </c>
      <c r="F85" s="1">
        <v>100</v>
      </c>
      <c r="G85" s="4" t="str">
        <f>IF(F85&gt;0,"2. Revenue","3. Expense")</f>
        <v>2. Revenue</v>
      </c>
      <c r="H85" s="14">
        <f t="shared" si="1"/>
        <v>44556</v>
      </c>
    </row>
    <row r="86" spans="1:8" ht="12.55" x14ac:dyDescent="0.2">
      <c r="A86" s="6">
        <v>44556</v>
      </c>
      <c r="B86" s="3" t="s">
        <v>5</v>
      </c>
      <c r="C86" s="2" t="s">
        <v>62</v>
      </c>
      <c r="D86" s="3" t="s">
        <v>3</v>
      </c>
      <c r="E86" s="3">
        <v>444</v>
      </c>
      <c r="F86" s="1">
        <v>-2.48</v>
      </c>
      <c r="G86" s="4" t="str">
        <f>IF(F86&gt;0,"2. Revenue","3. Expense")</f>
        <v>3. Expense</v>
      </c>
      <c r="H86" s="14">
        <f t="shared" si="1"/>
        <v>44556</v>
      </c>
    </row>
    <row r="87" spans="1:8" ht="12.55" x14ac:dyDescent="0.2">
      <c r="A87" s="5">
        <v>44559</v>
      </c>
      <c r="B87" s="3" t="s">
        <v>2</v>
      </c>
      <c r="C87" s="2" t="s">
        <v>10</v>
      </c>
      <c r="D87" s="3" t="s">
        <v>9</v>
      </c>
      <c r="E87" s="3">
        <v>445</v>
      </c>
      <c r="F87" s="1">
        <v>100</v>
      </c>
      <c r="G87" s="4" t="str">
        <f>IF(F87&gt;0,"2. Revenue","3. Expense")</f>
        <v>2. Revenue</v>
      </c>
      <c r="H87" s="14">
        <f t="shared" si="1"/>
        <v>44559</v>
      </c>
    </row>
    <row r="88" spans="1:8" ht="12.55" x14ac:dyDescent="0.2">
      <c r="A88" s="5">
        <v>44559</v>
      </c>
      <c r="B88" s="3" t="s">
        <v>2</v>
      </c>
      <c r="C88" s="2" t="s">
        <v>61</v>
      </c>
      <c r="D88" s="3" t="s">
        <v>3</v>
      </c>
      <c r="E88" s="3">
        <v>445</v>
      </c>
      <c r="F88" s="1">
        <v>-2.48</v>
      </c>
      <c r="G88" s="4" t="str">
        <f>IF(F88&gt;0,"2. Revenue","3. Expense")</f>
        <v>3. Expense</v>
      </c>
      <c r="H88" s="14">
        <f t="shared" si="1"/>
        <v>44559</v>
      </c>
    </row>
    <row r="89" spans="1:8" ht="12.55" x14ac:dyDescent="0.2">
      <c r="A89" s="5">
        <v>44561</v>
      </c>
      <c r="B89" s="3" t="s">
        <v>2</v>
      </c>
      <c r="C89" s="2" t="s">
        <v>36</v>
      </c>
      <c r="D89" s="3" t="s">
        <v>9</v>
      </c>
      <c r="E89" s="3">
        <v>446</v>
      </c>
      <c r="F89" s="1">
        <v>250</v>
      </c>
      <c r="G89" s="4" t="str">
        <f>IF(F89&gt;0,"2. Revenue","3. Expense")</f>
        <v>2. Revenue</v>
      </c>
      <c r="H89" s="14">
        <f t="shared" si="1"/>
        <v>44561</v>
      </c>
    </row>
    <row r="90" spans="1:8" ht="12.55" x14ac:dyDescent="0.2">
      <c r="A90" s="5">
        <v>44561</v>
      </c>
      <c r="B90" s="3" t="s">
        <v>2</v>
      </c>
      <c r="C90" s="2" t="s">
        <v>60</v>
      </c>
      <c r="D90" s="3" t="s">
        <v>3</v>
      </c>
      <c r="E90" s="3">
        <v>446</v>
      </c>
      <c r="F90" s="1">
        <v>-5.47</v>
      </c>
      <c r="G90" s="4" t="str">
        <f>IF(F90&gt;0,"2. Revenue","3. Expense")</f>
        <v>3. Expense</v>
      </c>
      <c r="H90" s="14">
        <f t="shared" si="1"/>
        <v>44561</v>
      </c>
    </row>
    <row r="91" spans="1:8" ht="12.55" x14ac:dyDescent="0.2">
      <c r="A91" s="5">
        <v>44561</v>
      </c>
      <c r="B91" s="3" t="s">
        <v>5</v>
      </c>
      <c r="C91" s="2" t="s">
        <v>7</v>
      </c>
      <c r="D91" s="3" t="s">
        <v>6</v>
      </c>
      <c r="E91" s="3">
        <v>447</v>
      </c>
      <c r="F91" s="1">
        <v>500</v>
      </c>
      <c r="G91" s="4" t="str">
        <f>IF(F91&gt;0,"2. Revenue","3. Expense")</f>
        <v>2. Revenue</v>
      </c>
      <c r="H91" s="14">
        <f t="shared" si="1"/>
        <v>44561</v>
      </c>
    </row>
    <row r="92" spans="1:8" ht="12.55" x14ac:dyDescent="0.2">
      <c r="A92" s="5">
        <v>44561</v>
      </c>
      <c r="B92" s="3" t="s">
        <v>5</v>
      </c>
      <c r="C92" s="2" t="s">
        <v>59</v>
      </c>
      <c r="D92" s="3" t="s">
        <v>3</v>
      </c>
      <c r="E92" s="3">
        <v>447</v>
      </c>
      <c r="F92" s="1">
        <v>-10.44</v>
      </c>
      <c r="G92" s="4" t="str">
        <f>IF(F92&gt;0,"2. Revenue","3. Expense")</f>
        <v>3. Expense</v>
      </c>
      <c r="H92" s="14">
        <f t="shared" si="1"/>
        <v>44561</v>
      </c>
    </row>
    <row r="93" spans="1:8" ht="12.55" x14ac:dyDescent="0.2">
      <c r="A93" s="5">
        <v>44564</v>
      </c>
      <c r="B93" s="3" t="s">
        <v>5</v>
      </c>
      <c r="C93" s="2" t="s">
        <v>58</v>
      </c>
      <c r="D93" s="3" t="s">
        <v>26</v>
      </c>
      <c r="E93" s="3">
        <v>447</v>
      </c>
      <c r="F93" s="1">
        <v>-100</v>
      </c>
      <c r="G93" s="4" t="str">
        <f>IF(F93&gt;0,"2. Revenue","3. Expense")</f>
        <v>3. Expense</v>
      </c>
      <c r="H93" s="14">
        <f t="shared" si="1"/>
        <v>44564</v>
      </c>
    </row>
    <row r="94" spans="1:8" ht="12.55" x14ac:dyDescent="0.2">
      <c r="A94" s="5">
        <v>44564</v>
      </c>
      <c r="B94" s="3" t="s">
        <v>2</v>
      </c>
      <c r="C94" s="2" t="s">
        <v>10</v>
      </c>
      <c r="D94" s="3" t="s">
        <v>24</v>
      </c>
      <c r="E94" s="3">
        <v>447</v>
      </c>
      <c r="F94" s="1">
        <v>100</v>
      </c>
      <c r="G94" s="4" t="str">
        <f>IF(F94&gt;0,"2. Revenue","3. Expense")</f>
        <v>2. Revenue</v>
      </c>
      <c r="H94" s="14">
        <f t="shared" si="1"/>
        <v>44564</v>
      </c>
    </row>
    <row r="95" spans="1:8" ht="12.55" x14ac:dyDescent="0.2">
      <c r="A95" s="5">
        <v>44564</v>
      </c>
      <c r="B95" s="3" t="s">
        <v>2</v>
      </c>
      <c r="C95" s="2" t="s">
        <v>12</v>
      </c>
      <c r="D95" s="3" t="s">
        <v>9</v>
      </c>
      <c r="E95" s="3">
        <v>448</v>
      </c>
      <c r="F95" s="1">
        <v>105</v>
      </c>
      <c r="G95" s="4" t="str">
        <f>IF(F95&gt;0,"2. Revenue","3. Expense")</f>
        <v>2. Revenue</v>
      </c>
      <c r="H95" s="14">
        <f t="shared" si="1"/>
        <v>44564</v>
      </c>
    </row>
    <row r="96" spans="1:8" ht="12.55" x14ac:dyDescent="0.2">
      <c r="A96" s="5">
        <v>44564</v>
      </c>
      <c r="B96" s="3" t="s">
        <v>2</v>
      </c>
      <c r="C96" s="2" t="s">
        <v>57</v>
      </c>
      <c r="D96" s="3" t="s">
        <v>3</v>
      </c>
      <c r="E96" s="3">
        <v>448</v>
      </c>
      <c r="F96" s="1">
        <v>-2.58</v>
      </c>
      <c r="G96" s="4" t="str">
        <f>IF(F96&gt;0,"2. Revenue","3. Expense")</f>
        <v>3. Expense</v>
      </c>
      <c r="H96" s="14">
        <f t="shared" si="1"/>
        <v>44564</v>
      </c>
    </row>
    <row r="97" spans="1:8" ht="12.55" x14ac:dyDescent="0.2">
      <c r="A97" s="5">
        <v>44564</v>
      </c>
      <c r="B97" s="3" t="s">
        <v>2</v>
      </c>
      <c r="C97" s="2" t="s">
        <v>10</v>
      </c>
      <c r="D97" s="3" t="s">
        <v>9</v>
      </c>
      <c r="E97" s="3">
        <v>449</v>
      </c>
      <c r="F97" s="1">
        <v>100</v>
      </c>
      <c r="G97" s="4" t="str">
        <f>IF(F97&gt;0,"2. Revenue","3. Expense")</f>
        <v>2. Revenue</v>
      </c>
      <c r="H97" s="14">
        <f t="shared" si="1"/>
        <v>44564</v>
      </c>
    </row>
    <row r="98" spans="1:8" ht="12.55" x14ac:dyDescent="0.2">
      <c r="A98" s="5">
        <v>44564</v>
      </c>
      <c r="B98" s="3" t="s">
        <v>2</v>
      </c>
      <c r="C98" s="2" t="s">
        <v>56</v>
      </c>
      <c r="D98" s="3" t="s">
        <v>3</v>
      </c>
      <c r="E98" s="3">
        <v>449</v>
      </c>
      <c r="F98" s="1">
        <v>-2.48</v>
      </c>
      <c r="G98" s="4" t="str">
        <f>IF(F98&gt;0,"2. Revenue","3. Expense")</f>
        <v>3. Expense</v>
      </c>
      <c r="H98" s="14">
        <f t="shared" si="1"/>
        <v>44564</v>
      </c>
    </row>
    <row r="99" spans="1:8" ht="12.55" x14ac:dyDescent="0.2">
      <c r="A99" s="5">
        <v>44564</v>
      </c>
      <c r="B99" s="3" t="s">
        <v>2</v>
      </c>
      <c r="C99" s="2" t="s">
        <v>10</v>
      </c>
      <c r="D99" s="3" t="s">
        <v>9</v>
      </c>
      <c r="E99" s="3">
        <v>450</v>
      </c>
      <c r="F99" s="1">
        <v>100</v>
      </c>
      <c r="G99" s="4" t="str">
        <f>IF(F99&gt;0,"2. Revenue","3. Expense")</f>
        <v>2. Revenue</v>
      </c>
      <c r="H99" s="14">
        <f t="shared" si="1"/>
        <v>44564</v>
      </c>
    </row>
    <row r="100" spans="1:8" ht="12.55" x14ac:dyDescent="0.2">
      <c r="A100" s="5">
        <v>44564</v>
      </c>
      <c r="B100" s="3" t="s">
        <v>2</v>
      </c>
      <c r="C100" s="2" t="s">
        <v>55</v>
      </c>
      <c r="D100" s="3" t="s">
        <v>3</v>
      </c>
      <c r="E100" s="3">
        <v>450</v>
      </c>
      <c r="F100" s="1">
        <v>-2.48</v>
      </c>
      <c r="G100" s="4" t="str">
        <f>IF(F100&gt;0,"2. Revenue","3. Expense")</f>
        <v>3. Expense</v>
      </c>
      <c r="H100" s="14">
        <f t="shared" si="1"/>
        <v>44564</v>
      </c>
    </row>
    <row r="101" spans="1:8" ht="12.55" x14ac:dyDescent="0.2">
      <c r="A101" s="5">
        <v>44568</v>
      </c>
      <c r="B101" s="3" t="s">
        <v>2</v>
      </c>
      <c r="C101" s="2" t="s">
        <v>10</v>
      </c>
      <c r="D101" s="3" t="s">
        <v>9</v>
      </c>
      <c r="E101" s="3">
        <v>451</v>
      </c>
      <c r="F101" s="1">
        <v>100</v>
      </c>
      <c r="G101" s="4" t="str">
        <f>IF(F101&gt;0,"2. Revenue","3. Expense")</f>
        <v>2. Revenue</v>
      </c>
      <c r="H101" s="14">
        <f t="shared" si="1"/>
        <v>44568</v>
      </c>
    </row>
    <row r="102" spans="1:8" ht="12.55" x14ac:dyDescent="0.2">
      <c r="A102" s="5">
        <v>44568</v>
      </c>
      <c r="B102" s="3" t="s">
        <v>2</v>
      </c>
      <c r="C102" s="2" t="s">
        <v>54</v>
      </c>
      <c r="D102" s="3" t="s">
        <v>3</v>
      </c>
      <c r="E102" s="3">
        <v>451</v>
      </c>
      <c r="F102" s="1">
        <v>-2.48</v>
      </c>
      <c r="G102" s="4" t="str">
        <f>IF(F102&gt;0,"2. Revenue","3. Expense")</f>
        <v>3. Expense</v>
      </c>
      <c r="H102" s="14">
        <f t="shared" si="1"/>
        <v>44568</v>
      </c>
    </row>
    <row r="103" spans="1:8" ht="12.55" x14ac:dyDescent="0.2">
      <c r="A103" s="5">
        <v>44573</v>
      </c>
      <c r="B103" s="3" t="s">
        <v>2</v>
      </c>
      <c r="C103" s="2" t="s">
        <v>36</v>
      </c>
      <c r="D103" s="3" t="s">
        <v>9</v>
      </c>
      <c r="E103" s="3">
        <v>452</v>
      </c>
      <c r="F103" s="1">
        <v>250</v>
      </c>
      <c r="G103" s="4" t="str">
        <f>IF(F103&gt;0,"2. Revenue","3. Expense")</f>
        <v>2. Revenue</v>
      </c>
      <c r="H103" s="14">
        <f t="shared" si="1"/>
        <v>44573</v>
      </c>
    </row>
    <row r="104" spans="1:8" ht="12.55" x14ac:dyDescent="0.2">
      <c r="A104" s="5">
        <v>44573</v>
      </c>
      <c r="B104" s="3" t="s">
        <v>2</v>
      </c>
      <c r="C104" s="2" t="s">
        <v>53</v>
      </c>
      <c r="D104" s="3" t="s">
        <v>3</v>
      </c>
      <c r="E104" s="3">
        <v>452</v>
      </c>
      <c r="F104" s="1">
        <v>-5.47</v>
      </c>
      <c r="G104" s="4" t="str">
        <f>IF(F104&gt;0,"2. Revenue","3. Expense")</f>
        <v>3. Expense</v>
      </c>
      <c r="H104" s="14">
        <f t="shared" si="1"/>
        <v>44573</v>
      </c>
    </row>
    <row r="105" spans="1:8" ht="12.55" x14ac:dyDescent="0.2">
      <c r="A105" s="5">
        <v>44580</v>
      </c>
      <c r="B105" s="3" t="s">
        <v>5</v>
      </c>
      <c r="C105" s="2" t="s">
        <v>7</v>
      </c>
      <c r="D105" s="3" t="s">
        <v>6</v>
      </c>
      <c r="E105" s="3">
        <v>453</v>
      </c>
      <c r="F105" s="1">
        <v>10</v>
      </c>
      <c r="G105" s="4" t="str">
        <f>IF(F105&gt;0,"2. Revenue","3. Expense")</f>
        <v>2. Revenue</v>
      </c>
      <c r="H105" s="14">
        <f t="shared" si="1"/>
        <v>44580</v>
      </c>
    </row>
    <row r="106" spans="1:8" ht="12.55" x14ac:dyDescent="0.2">
      <c r="A106" s="5">
        <v>44580</v>
      </c>
      <c r="B106" s="3" t="s">
        <v>5</v>
      </c>
      <c r="C106" s="2" t="s">
        <v>52</v>
      </c>
      <c r="D106" s="3" t="s">
        <v>3</v>
      </c>
      <c r="E106" s="3">
        <v>453</v>
      </c>
      <c r="F106" s="1">
        <v>-0.69</v>
      </c>
      <c r="G106" s="4" t="str">
        <f>IF(F106&gt;0,"2. Revenue","3. Expense")</f>
        <v>3. Expense</v>
      </c>
      <c r="H106" s="14">
        <f t="shared" si="1"/>
        <v>44580</v>
      </c>
    </row>
    <row r="107" spans="1:8" ht="12.55" x14ac:dyDescent="0.2">
      <c r="A107" s="5">
        <v>44581</v>
      </c>
      <c r="B107" s="3" t="s">
        <v>2</v>
      </c>
      <c r="C107" s="2" t="s">
        <v>10</v>
      </c>
      <c r="D107" s="3" t="s">
        <v>9</v>
      </c>
      <c r="E107" s="3">
        <v>454</v>
      </c>
      <c r="F107" s="1">
        <v>100</v>
      </c>
      <c r="G107" s="4" t="str">
        <f>IF(F107&gt;0,"2. Revenue","3. Expense")</f>
        <v>2. Revenue</v>
      </c>
      <c r="H107" s="14">
        <f t="shared" si="1"/>
        <v>44581</v>
      </c>
    </row>
    <row r="108" spans="1:8" ht="12.55" x14ac:dyDescent="0.2">
      <c r="A108" s="5">
        <v>44581</v>
      </c>
      <c r="B108" s="3" t="s">
        <v>2</v>
      </c>
      <c r="C108" s="2" t="s">
        <v>51</v>
      </c>
      <c r="D108" s="3" t="s">
        <v>3</v>
      </c>
      <c r="E108" s="3">
        <v>454</v>
      </c>
      <c r="F108" s="1">
        <v>-2.48</v>
      </c>
      <c r="G108" s="4" t="str">
        <f>IF(F108&gt;0,"2. Revenue","3. Expense")</f>
        <v>3. Expense</v>
      </c>
      <c r="H108" s="14">
        <f t="shared" si="1"/>
        <v>44581</v>
      </c>
    </row>
    <row r="109" spans="1:8" ht="12.55" x14ac:dyDescent="0.2">
      <c r="A109" s="5">
        <v>44586</v>
      </c>
      <c r="B109" s="3" t="s">
        <v>2</v>
      </c>
      <c r="C109" s="2" t="s">
        <v>50</v>
      </c>
      <c r="D109" s="3" t="s">
        <v>49</v>
      </c>
      <c r="F109" s="1">
        <v>-250</v>
      </c>
      <c r="G109" s="4" t="str">
        <f>IF(F109&gt;0,"2. Revenue","3. Expense")</f>
        <v>3. Expense</v>
      </c>
      <c r="H109" s="14">
        <f t="shared" si="1"/>
        <v>44586</v>
      </c>
    </row>
    <row r="110" spans="1:8" ht="25.05" x14ac:dyDescent="0.2">
      <c r="A110" s="5">
        <v>44590</v>
      </c>
      <c r="B110" s="3" t="s">
        <v>5</v>
      </c>
      <c r="C110" s="2" t="s">
        <v>48</v>
      </c>
      <c r="D110" s="3" t="s">
        <v>46</v>
      </c>
      <c r="E110" s="3">
        <v>456</v>
      </c>
      <c r="F110" s="1">
        <v>61.25</v>
      </c>
      <c r="G110" s="4" t="str">
        <f>IF(F110&gt;0,"2. Revenue","3. Expense")</f>
        <v>2. Revenue</v>
      </c>
      <c r="H110" s="14">
        <f t="shared" si="1"/>
        <v>44590</v>
      </c>
    </row>
    <row r="111" spans="1:8" ht="12.55" x14ac:dyDescent="0.2">
      <c r="A111" s="5">
        <v>44590</v>
      </c>
      <c r="B111" s="3" t="s">
        <v>5</v>
      </c>
      <c r="C111" s="2" t="s">
        <v>47</v>
      </c>
      <c r="D111" s="3" t="s">
        <v>46</v>
      </c>
      <c r="E111" s="3">
        <v>456</v>
      </c>
      <c r="F111" s="1">
        <v>-61.25</v>
      </c>
      <c r="G111" s="4" t="str">
        <f>IF(F111&gt;0,"2. Revenue","3. Expense")</f>
        <v>3. Expense</v>
      </c>
      <c r="H111" s="14">
        <f t="shared" si="1"/>
        <v>44590</v>
      </c>
    </row>
    <row r="112" spans="1:8" ht="12.55" x14ac:dyDescent="0.2">
      <c r="A112" s="5">
        <v>44600</v>
      </c>
      <c r="B112" s="3" t="s">
        <v>2</v>
      </c>
      <c r="C112" s="2" t="s">
        <v>12</v>
      </c>
      <c r="D112" s="3" t="s">
        <v>9</v>
      </c>
      <c r="E112" s="3">
        <v>457</v>
      </c>
      <c r="F112" s="1">
        <v>210</v>
      </c>
      <c r="G112" s="4" t="str">
        <f>IF(F112&gt;0,"2. Revenue","3. Expense")</f>
        <v>2. Revenue</v>
      </c>
      <c r="H112" s="14">
        <f t="shared" si="1"/>
        <v>44600</v>
      </c>
    </row>
    <row r="113" spans="1:8" ht="12.55" x14ac:dyDescent="0.2">
      <c r="A113" s="5">
        <v>44600</v>
      </c>
      <c r="B113" s="3" t="s">
        <v>2</v>
      </c>
      <c r="C113" s="2" t="s">
        <v>45</v>
      </c>
      <c r="D113" s="3" t="s">
        <v>3</v>
      </c>
      <c r="E113" s="3">
        <v>457</v>
      </c>
      <c r="F113" s="1">
        <v>-4.67</v>
      </c>
      <c r="G113" s="4" t="str">
        <f>IF(F113&gt;0,"2. Revenue","3. Expense")</f>
        <v>3. Expense</v>
      </c>
      <c r="H113" s="14">
        <f t="shared" si="1"/>
        <v>44600</v>
      </c>
    </row>
    <row r="114" spans="1:8" ht="12.55" x14ac:dyDescent="0.2">
      <c r="A114" s="5">
        <v>44609</v>
      </c>
      <c r="B114" s="3" t="s">
        <v>2</v>
      </c>
      <c r="C114" s="2" t="s">
        <v>12</v>
      </c>
      <c r="D114" s="3" t="s">
        <v>9</v>
      </c>
      <c r="E114" s="3">
        <v>458</v>
      </c>
      <c r="F114" s="1">
        <v>105</v>
      </c>
      <c r="G114" s="4" t="str">
        <f>IF(F114&gt;0,"2. Revenue","3. Expense")</f>
        <v>2. Revenue</v>
      </c>
      <c r="H114" s="14">
        <f t="shared" si="1"/>
        <v>44609</v>
      </c>
    </row>
    <row r="115" spans="1:8" ht="12.55" x14ac:dyDescent="0.2">
      <c r="A115" s="5">
        <v>44609</v>
      </c>
      <c r="B115" s="3" t="s">
        <v>2</v>
      </c>
      <c r="C115" s="2" t="s">
        <v>44</v>
      </c>
      <c r="D115" s="3" t="s">
        <v>3</v>
      </c>
      <c r="E115" s="3">
        <v>458</v>
      </c>
      <c r="F115" s="1">
        <v>-2.58</v>
      </c>
      <c r="G115" s="4" t="str">
        <f>IF(F115&gt;0,"2. Revenue","3. Expense")</f>
        <v>3. Expense</v>
      </c>
      <c r="H115" s="14">
        <f t="shared" si="1"/>
        <v>44609</v>
      </c>
    </row>
    <row r="116" spans="1:8" ht="12.55" x14ac:dyDescent="0.2">
      <c r="A116" s="5">
        <v>44610</v>
      </c>
      <c r="B116" s="3" t="s">
        <v>5</v>
      </c>
      <c r="C116" s="2" t="s">
        <v>7</v>
      </c>
      <c r="D116" s="3" t="s">
        <v>6</v>
      </c>
      <c r="E116" s="3">
        <v>459</v>
      </c>
      <c r="F116" s="1">
        <v>65</v>
      </c>
      <c r="G116" s="4" t="str">
        <f>IF(F116&gt;0,"2. Revenue","3. Expense")</f>
        <v>2. Revenue</v>
      </c>
      <c r="H116" s="14">
        <f t="shared" si="1"/>
        <v>44610</v>
      </c>
    </row>
    <row r="117" spans="1:8" ht="12.55" x14ac:dyDescent="0.2">
      <c r="A117" s="5">
        <v>44610</v>
      </c>
      <c r="B117" s="3" t="s">
        <v>5</v>
      </c>
      <c r="C117" s="2" t="s">
        <v>43</v>
      </c>
      <c r="D117" s="3" t="s">
        <v>3</v>
      </c>
      <c r="E117" s="3">
        <v>459</v>
      </c>
      <c r="F117" s="1">
        <f>-3.77+2.48</f>
        <v>-1.29</v>
      </c>
      <c r="G117" s="4" t="str">
        <f>IF(F117&gt;0,"2. Revenue","3. Expense")</f>
        <v>3. Expense</v>
      </c>
      <c r="H117" s="14">
        <f t="shared" si="1"/>
        <v>44610</v>
      </c>
    </row>
    <row r="118" spans="1:8" ht="12.55" x14ac:dyDescent="0.2">
      <c r="A118" s="5">
        <v>44610</v>
      </c>
      <c r="B118" s="3" t="s">
        <v>2</v>
      </c>
      <c r="C118" s="2" t="s">
        <v>10</v>
      </c>
      <c r="D118" s="3" t="s">
        <v>9</v>
      </c>
      <c r="E118" s="3">
        <v>459</v>
      </c>
      <c r="F118" s="1">
        <v>100</v>
      </c>
      <c r="G118" s="4" t="str">
        <f>IF(F118&gt;0,"2. Revenue","3. Expense")</f>
        <v>2. Revenue</v>
      </c>
      <c r="H118" s="14">
        <f t="shared" si="1"/>
        <v>44610</v>
      </c>
    </row>
    <row r="119" spans="1:8" ht="12.55" x14ac:dyDescent="0.2">
      <c r="A119" s="5">
        <v>44610</v>
      </c>
      <c r="B119" s="3" t="s">
        <v>2</v>
      </c>
      <c r="C119" s="2" t="s">
        <v>43</v>
      </c>
      <c r="D119" s="3" t="s">
        <v>3</v>
      </c>
      <c r="E119" s="3">
        <v>459</v>
      </c>
      <c r="F119" s="1">
        <v>-2.48</v>
      </c>
      <c r="G119" s="4" t="str">
        <f>IF(F119&gt;0,"2. Revenue","3. Expense")</f>
        <v>3. Expense</v>
      </c>
      <c r="H119" s="14">
        <f t="shared" si="1"/>
        <v>44610</v>
      </c>
    </row>
    <row r="120" spans="1:8" ht="25.05" x14ac:dyDescent="0.2">
      <c r="A120" s="5">
        <v>44610</v>
      </c>
      <c r="B120" s="3" t="s">
        <v>2</v>
      </c>
      <c r="C120" s="2" t="s">
        <v>27</v>
      </c>
      <c r="D120" s="3" t="s">
        <v>26</v>
      </c>
      <c r="E120" s="3">
        <v>459</v>
      </c>
      <c r="F120" s="1">
        <v>-50</v>
      </c>
      <c r="G120" s="4" t="str">
        <f>IF(F120&gt;0,"2. Revenue","3. Expense")</f>
        <v>3. Expense</v>
      </c>
      <c r="H120" s="14">
        <f t="shared" si="1"/>
        <v>44610</v>
      </c>
    </row>
    <row r="121" spans="1:8" ht="25.05" x14ac:dyDescent="0.2">
      <c r="A121" s="5">
        <v>44610</v>
      </c>
      <c r="B121" s="3" t="s">
        <v>5</v>
      </c>
      <c r="C121" s="2" t="s">
        <v>25</v>
      </c>
      <c r="D121" s="3" t="s">
        <v>24</v>
      </c>
      <c r="E121" s="3">
        <v>459</v>
      </c>
      <c r="F121" s="1">
        <v>50</v>
      </c>
      <c r="G121" s="4" t="str">
        <f>IF(F121&gt;0,"2. Revenue","3. Expense")</f>
        <v>2. Revenue</v>
      </c>
      <c r="H121" s="14">
        <f t="shared" si="1"/>
        <v>44610</v>
      </c>
    </row>
    <row r="122" spans="1:8" ht="12.55" x14ac:dyDescent="0.2">
      <c r="A122" s="5">
        <v>44610</v>
      </c>
      <c r="B122" s="3" t="s">
        <v>2</v>
      </c>
      <c r="C122" s="2" t="s">
        <v>36</v>
      </c>
      <c r="D122" s="3" t="s">
        <v>9</v>
      </c>
      <c r="E122" s="3">
        <v>460</v>
      </c>
      <c r="F122" s="1">
        <v>250</v>
      </c>
      <c r="G122" s="4" t="str">
        <f>IF(F122&gt;0,"2. Revenue","3. Expense")</f>
        <v>2. Revenue</v>
      </c>
      <c r="H122" s="14">
        <f t="shared" si="1"/>
        <v>44610</v>
      </c>
    </row>
    <row r="123" spans="1:8" ht="12.55" x14ac:dyDescent="0.2">
      <c r="A123" s="5">
        <v>44610</v>
      </c>
      <c r="B123" s="3" t="s">
        <v>2</v>
      </c>
      <c r="C123" s="2" t="s">
        <v>36</v>
      </c>
      <c r="D123" s="3" t="s">
        <v>9</v>
      </c>
      <c r="E123" s="3">
        <v>460</v>
      </c>
      <c r="F123" s="1">
        <v>250</v>
      </c>
      <c r="G123" s="4" t="str">
        <f>IF(F123&gt;0,"2. Revenue","3. Expense")</f>
        <v>2. Revenue</v>
      </c>
      <c r="H123" s="14">
        <f t="shared" si="1"/>
        <v>44610</v>
      </c>
    </row>
    <row r="124" spans="1:8" ht="12.55" x14ac:dyDescent="0.2">
      <c r="A124" s="5">
        <v>44610</v>
      </c>
      <c r="B124" s="3" t="s">
        <v>2</v>
      </c>
      <c r="C124" s="2" t="s">
        <v>42</v>
      </c>
      <c r="D124" s="3" t="s">
        <v>3</v>
      </c>
      <c r="E124" s="3">
        <v>460</v>
      </c>
      <c r="F124" s="1">
        <v>-10.44</v>
      </c>
      <c r="G124" s="4" t="str">
        <f>IF(F124&gt;0,"2. Revenue","3. Expense")</f>
        <v>3. Expense</v>
      </c>
      <c r="H124" s="14">
        <f t="shared" si="1"/>
        <v>44610</v>
      </c>
    </row>
    <row r="125" spans="1:8" ht="25.05" x14ac:dyDescent="0.2">
      <c r="A125" s="5">
        <v>44610</v>
      </c>
      <c r="B125" s="3" t="s">
        <v>2</v>
      </c>
      <c r="C125" s="2" t="s">
        <v>27</v>
      </c>
      <c r="D125" s="3" t="s">
        <v>26</v>
      </c>
      <c r="E125" s="3">
        <v>460</v>
      </c>
      <c r="F125" s="1">
        <v>-200</v>
      </c>
      <c r="G125" s="4" t="str">
        <f>IF(F125&gt;0,"2. Revenue","3. Expense")</f>
        <v>3. Expense</v>
      </c>
      <c r="H125" s="14">
        <f t="shared" si="1"/>
        <v>44610</v>
      </c>
    </row>
    <row r="126" spans="1:8" ht="25.05" x14ac:dyDescent="0.2">
      <c r="A126" s="5">
        <v>44610</v>
      </c>
      <c r="B126" s="3" t="s">
        <v>5</v>
      </c>
      <c r="C126" s="2" t="s">
        <v>25</v>
      </c>
      <c r="D126" s="3" t="s">
        <v>24</v>
      </c>
      <c r="E126" s="3">
        <v>460</v>
      </c>
      <c r="F126" s="1">
        <v>200</v>
      </c>
      <c r="G126" s="4" t="str">
        <f>IF(F126&gt;0,"2. Revenue","3. Expense")</f>
        <v>2. Revenue</v>
      </c>
      <c r="H126" s="14">
        <f t="shared" si="1"/>
        <v>44610</v>
      </c>
    </row>
    <row r="127" spans="1:8" ht="12.55" x14ac:dyDescent="0.2">
      <c r="A127" s="5">
        <v>44611</v>
      </c>
      <c r="B127" s="3" t="s">
        <v>5</v>
      </c>
      <c r="C127" s="2" t="s">
        <v>7</v>
      </c>
      <c r="D127" s="3" t="s">
        <v>6</v>
      </c>
      <c r="E127" s="3">
        <v>461</v>
      </c>
      <c r="F127" s="1">
        <v>10</v>
      </c>
      <c r="G127" s="4" t="str">
        <f>IF(F127&gt;0,"2. Revenue","3. Expense")</f>
        <v>2. Revenue</v>
      </c>
      <c r="H127" s="14">
        <f t="shared" si="1"/>
        <v>44611</v>
      </c>
    </row>
    <row r="128" spans="1:8" ht="12.55" x14ac:dyDescent="0.2">
      <c r="A128" s="5">
        <v>44611</v>
      </c>
      <c r="B128" s="3" t="s">
        <v>5</v>
      </c>
      <c r="C128" s="2" t="s">
        <v>41</v>
      </c>
      <c r="D128" s="3" t="s">
        <v>3</v>
      </c>
      <c r="E128" s="3">
        <v>461</v>
      </c>
      <c r="F128" s="1">
        <v>-0.69</v>
      </c>
      <c r="G128" s="4" t="str">
        <f>IF(F128&gt;0,"2. Revenue","3. Expense")</f>
        <v>3. Expense</v>
      </c>
      <c r="H128" s="14">
        <f t="shared" si="1"/>
        <v>44611</v>
      </c>
    </row>
    <row r="129" spans="1:8" ht="12.55" x14ac:dyDescent="0.2">
      <c r="A129" s="5">
        <v>44622</v>
      </c>
      <c r="B129" s="3" t="s">
        <v>5</v>
      </c>
      <c r="C129" s="2" t="s">
        <v>14</v>
      </c>
      <c r="D129" s="3" t="s">
        <v>13</v>
      </c>
      <c r="F129" s="1">
        <v>9.3000000000000007</v>
      </c>
      <c r="G129" s="4" t="str">
        <f>IF(F129&gt;0,"2. Revenue","3. Expense")</f>
        <v>2. Revenue</v>
      </c>
      <c r="H129" s="14">
        <f t="shared" si="1"/>
        <v>44622</v>
      </c>
    </row>
    <row r="130" spans="1:8" ht="25.05" x14ac:dyDescent="0.2">
      <c r="A130" s="5">
        <v>44622</v>
      </c>
      <c r="B130" s="3" t="s">
        <v>2</v>
      </c>
      <c r="C130" s="2" t="s">
        <v>40</v>
      </c>
      <c r="D130" s="3" t="s">
        <v>21</v>
      </c>
      <c r="E130" s="3">
        <v>462</v>
      </c>
      <c r="F130" s="1">
        <v>1000</v>
      </c>
      <c r="G130" s="4" t="str">
        <f>IF(F130&gt;0,"2. Revenue","3. Expense")</f>
        <v>2. Revenue</v>
      </c>
      <c r="H130" s="14">
        <f t="shared" si="1"/>
        <v>44622</v>
      </c>
    </row>
    <row r="131" spans="1:8" ht="12.55" x14ac:dyDescent="0.2">
      <c r="A131" s="5">
        <v>44622</v>
      </c>
      <c r="B131" s="3" t="s">
        <v>2</v>
      </c>
      <c r="C131" s="2" t="s">
        <v>10</v>
      </c>
      <c r="D131" s="3" t="s">
        <v>9</v>
      </c>
      <c r="E131" s="3">
        <v>462</v>
      </c>
      <c r="F131" s="1">
        <v>0</v>
      </c>
      <c r="G131" s="4" t="str">
        <f>IF(F131&gt;=0,"2. Revenue","3. Expense")</f>
        <v>2. Revenue</v>
      </c>
      <c r="H131" s="14">
        <f t="shared" ref="H131:H173" si="2">A131</f>
        <v>44622</v>
      </c>
    </row>
    <row r="132" spans="1:8" ht="12.55" x14ac:dyDescent="0.2">
      <c r="A132" s="5">
        <v>44629</v>
      </c>
      <c r="B132" s="3" t="s">
        <v>2</v>
      </c>
      <c r="C132" s="2" t="s">
        <v>10</v>
      </c>
      <c r="D132" s="3" t="s">
        <v>9</v>
      </c>
      <c r="E132" s="3">
        <v>463</v>
      </c>
      <c r="F132" s="1">
        <v>100</v>
      </c>
      <c r="G132" s="4" t="str">
        <f>IF(F132&gt;0,"2. Revenue","3. Expense")</f>
        <v>2. Revenue</v>
      </c>
      <c r="H132" s="14">
        <f t="shared" si="2"/>
        <v>44629</v>
      </c>
    </row>
    <row r="133" spans="1:8" ht="12.55" x14ac:dyDescent="0.2">
      <c r="A133" s="5">
        <v>44629</v>
      </c>
      <c r="B133" s="3" t="s">
        <v>2</v>
      </c>
      <c r="C133" s="2" t="s">
        <v>39</v>
      </c>
      <c r="D133" s="3" t="s">
        <v>3</v>
      </c>
      <c r="E133" s="3">
        <v>463</v>
      </c>
      <c r="F133" s="1">
        <v>-2.48</v>
      </c>
      <c r="G133" s="4" t="str">
        <f>IF(F133&gt;0,"2. Revenue","3. Expense")</f>
        <v>3. Expense</v>
      </c>
      <c r="H133" s="14">
        <f t="shared" si="2"/>
        <v>44629</v>
      </c>
    </row>
    <row r="134" spans="1:8" ht="12.55" x14ac:dyDescent="0.2">
      <c r="A134" s="5">
        <v>44630</v>
      </c>
      <c r="B134" s="3" t="s">
        <v>2</v>
      </c>
      <c r="C134" s="2" t="s">
        <v>10</v>
      </c>
      <c r="D134" s="3" t="s">
        <v>9</v>
      </c>
      <c r="E134" s="3">
        <v>464</v>
      </c>
      <c r="F134" s="1">
        <v>100</v>
      </c>
      <c r="G134" s="4" t="str">
        <f>IF(F134&gt;0,"2. Revenue","3. Expense")</f>
        <v>2. Revenue</v>
      </c>
      <c r="H134" s="14">
        <f t="shared" si="2"/>
        <v>44630</v>
      </c>
    </row>
    <row r="135" spans="1:8" ht="12.55" x14ac:dyDescent="0.2">
      <c r="A135" s="5">
        <v>44630</v>
      </c>
      <c r="B135" s="3" t="s">
        <v>2</v>
      </c>
      <c r="C135" s="2" t="s">
        <v>38</v>
      </c>
      <c r="D135" s="3" t="s">
        <v>3</v>
      </c>
      <c r="E135" s="3">
        <v>464</v>
      </c>
      <c r="F135" s="1">
        <v>-2.48</v>
      </c>
      <c r="G135" s="4" t="str">
        <f>IF(F135&gt;0,"2. Revenue","3. Expense")</f>
        <v>3. Expense</v>
      </c>
      <c r="H135" s="14">
        <f t="shared" si="2"/>
        <v>44630</v>
      </c>
    </row>
    <row r="136" spans="1:8" ht="12.55" x14ac:dyDescent="0.2">
      <c r="A136" s="5">
        <v>44630</v>
      </c>
      <c r="B136" s="3" t="s">
        <v>2</v>
      </c>
      <c r="C136" s="2" t="s">
        <v>37</v>
      </c>
      <c r="D136" s="3" t="s">
        <v>9</v>
      </c>
      <c r="E136" s="3">
        <v>465</v>
      </c>
      <c r="F136" s="1">
        <v>700</v>
      </c>
      <c r="G136" s="4" t="str">
        <f>IF(F136&gt;0,"2. Revenue","3. Expense")</f>
        <v>2. Revenue</v>
      </c>
      <c r="H136" s="14">
        <f t="shared" si="2"/>
        <v>44630</v>
      </c>
    </row>
    <row r="137" spans="1:8" ht="12.55" x14ac:dyDescent="0.2">
      <c r="A137" s="5">
        <v>44630</v>
      </c>
      <c r="B137" s="3" t="s">
        <v>2</v>
      </c>
      <c r="C137" s="2" t="s">
        <v>36</v>
      </c>
      <c r="D137" s="3" t="s">
        <v>9</v>
      </c>
      <c r="E137" s="3">
        <v>465</v>
      </c>
      <c r="F137" s="1">
        <v>250</v>
      </c>
      <c r="G137" s="4" t="str">
        <f>IF(F137&gt;0,"2. Revenue","3. Expense")</f>
        <v>2. Revenue</v>
      </c>
      <c r="H137" s="14">
        <f t="shared" si="2"/>
        <v>44630</v>
      </c>
    </row>
    <row r="138" spans="1:8" ht="12.55" x14ac:dyDescent="0.2">
      <c r="A138" s="5">
        <v>44630</v>
      </c>
      <c r="B138" s="3" t="s">
        <v>2</v>
      </c>
      <c r="C138" s="2" t="s">
        <v>35</v>
      </c>
      <c r="D138" s="3" t="s">
        <v>3</v>
      </c>
      <c r="E138" s="3">
        <v>465</v>
      </c>
      <c r="F138" s="1">
        <f>-5.47-14.42</f>
        <v>-19.89</v>
      </c>
      <c r="G138" s="4" t="str">
        <f>IF(F138&gt;0,"2. Revenue","3. Expense")</f>
        <v>3. Expense</v>
      </c>
      <c r="H138" s="14">
        <f t="shared" si="2"/>
        <v>44630</v>
      </c>
    </row>
    <row r="139" spans="1:8" ht="12.55" x14ac:dyDescent="0.2">
      <c r="A139" s="5">
        <v>44631</v>
      </c>
      <c r="B139" s="3" t="s">
        <v>2</v>
      </c>
      <c r="C139" s="2" t="s">
        <v>34</v>
      </c>
      <c r="D139" s="3" t="s">
        <v>9</v>
      </c>
      <c r="E139" s="3">
        <v>466</v>
      </c>
      <c r="F139" s="1">
        <v>400</v>
      </c>
      <c r="G139" s="4" t="str">
        <f>IF(F139&gt;0,"2. Revenue","3. Expense")</f>
        <v>2. Revenue</v>
      </c>
      <c r="H139" s="14">
        <f t="shared" si="2"/>
        <v>44631</v>
      </c>
    </row>
    <row r="140" spans="1:8" ht="12.55" x14ac:dyDescent="0.2">
      <c r="A140" s="5">
        <v>44631</v>
      </c>
      <c r="B140" s="3" t="s">
        <v>2</v>
      </c>
      <c r="C140" s="2" t="s">
        <v>33</v>
      </c>
      <c r="D140" s="3" t="s">
        <v>3</v>
      </c>
      <c r="E140" s="3">
        <v>466</v>
      </c>
      <c r="F140" s="1">
        <v>-8.4499999999999993</v>
      </c>
      <c r="G140" s="4" t="str">
        <f>IF(F140&gt;0,"2. Revenue","3. Expense")</f>
        <v>3. Expense</v>
      </c>
      <c r="H140" s="14">
        <f t="shared" si="2"/>
        <v>44631</v>
      </c>
    </row>
    <row r="141" spans="1:8" ht="12.55" x14ac:dyDescent="0.2">
      <c r="A141" s="5">
        <v>44635</v>
      </c>
      <c r="B141" s="3" t="s">
        <v>2</v>
      </c>
      <c r="C141" s="2" t="s">
        <v>10</v>
      </c>
      <c r="D141" s="3" t="s">
        <v>9</v>
      </c>
      <c r="E141" s="3">
        <v>467</v>
      </c>
      <c r="F141" s="1">
        <v>100</v>
      </c>
      <c r="G141" s="4" t="str">
        <f>IF(F141&gt;0,"2. Revenue","3. Expense")</f>
        <v>2. Revenue</v>
      </c>
      <c r="H141" s="14">
        <f t="shared" si="2"/>
        <v>44635</v>
      </c>
    </row>
    <row r="142" spans="1:8" ht="12.55" x14ac:dyDescent="0.2">
      <c r="A142" s="5">
        <v>44635</v>
      </c>
      <c r="B142" s="3" t="s">
        <v>2</v>
      </c>
      <c r="C142" s="2" t="s">
        <v>32</v>
      </c>
      <c r="D142" s="3" t="s">
        <v>3</v>
      </c>
      <c r="E142" s="3">
        <v>467</v>
      </c>
      <c r="F142" s="1">
        <v>-2.48</v>
      </c>
      <c r="G142" s="4" t="str">
        <f>IF(F142&gt;0,"2. Revenue","3. Expense")</f>
        <v>3. Expense</v>
      </c>
      <c r="H142" s="14">
        <f t="shared" si="2"/>
        <v>44635</v>
      </c>
    </row>
    <row r="143" spans="1:8" ht="12.55" x14ac:dyDescent="0.2">
      <c r="A143" s="5">
        <v>44639</v>
      </c>
      <c r="B143" s="3" t="s">
        <v>5</v>
      </c>
      <c r="C143" s="2" t="s">
        <v>7</v>
      </c>
      <c r="D143" s="3" t="s">
        <v>6</v>
      </c>
      <c r="E143" s="3">
        <v>468</v>
      </c>
      <c r="F143" s="1">
        <v>10</v>
      </c>
      <c r="G143" s="4" t="str">
        <f>IF(F143&gt;0,"2. Revenue","3. Expense")</f>
        <v>2. Revenue</v>
      </c>
      <c r="H143" s="14">
        <f t="shared" si="2"/>
        <v>44639</v>
      </c>
    </row>
    <row r="144" spans="1:8" ht="12.55" x14ac:dyDescent="0.2">
      <c r="A144" s="5">
        <v>44639</v>
      </c>
      <c r="B144" s="3" t="s">
        <v>5</v>
      </c>
      <c r="C144" s="2" t="s">
        <v>31</v>
      </c>
      <c r="D144" s="3" t="s">
        <v>3</v>
      </c>
      <c r="E144" s="3">
        <v>468</v>
      </c>
      <c r="F144" s="1">
        <v>-0.69</v>
      </c>
      <c r="G144" s="4" t="str">
        <f>IF(F144&gt;0,"2. Revenue","3. Expense")</f>
        <v>3. Expense</v>
      </c>
      <c r="H144" s="14">
        <f t="shared" si="2"/>
        <v>44639</v>
      </c>
    </row>
    <row r="145" spans="1:8" ht="12.55" x14ac:dyDescent="0.2">
      <c r="A145" s="5">
        <v>44645</v>
      </c>
      <c r="B145" s="3" t="s">
        <v>5</v>
      </c>
      <c r="C145" s="2" t="s">
        <v>7</v>
      </c>
      <c r="D145" s="3" t="s">
        <v>6</v>
      </c>
      <c r="E145" s="3">
        <v>469</v>
      </c>
      <c r="F145" s="1">
        <v>100</v>
      </c>
      <c r="G145" s="4" t="str">
        <f>IF(F145&gt;0,"2. Revenue","3. Expense")</f>
        <v>2. Revenue</v>
      </c>
      <c r="H145" s="14">
        <f t="shared" si="2"/>
        <v>44645</v>
      </c>
    </row>
    <row r="146" spans="1:8" ht="12.55" x14ac:dyDescent="0.2">
      <c r="A146" s="5">
        <v>44645</v>
      </c>
      <c r="B146" s="3" t="s">
        <v>5</v>
      </c>
      <c r="C146" s="2" t="s">
        <v>30</v>
      </c>
      <c r="D146" s="3" t="s">
        <v>3</v>
      </c>
      <c r="E146" s="3">
        <v>469</v>
      </c>
      <c r="F146" s="1">
        <v>-2.48</v>
      </c>
      <c r="G146" s="4" t="str">
        <f>IF(F146&gt;0,"2. Revenue","3. Expense")</f>
        <v>3. Expense</v>
      </c>
      <c r="H146" s="14">
        <f t="shared" si="2"/>
        <v>44645</v>
      </c>
    </row>
    <row r="147" spans="1:8" ht="12.55" x14ac:dyDescent="0.2">
      <c r="A147" s="5">
        <v>44649</v>
      </c>
      <c r="B147" s="3" t="s">
        <v>2</v>
      </c>
      <c r="C147" s="3" t="s">
        <v>29</v>
      </c>
      <c r="D147" s="3" t="s">
        <v>9</v>
      </c>
      <c r="E147" s="3">
        <v>470</v>
      </c>
      <c r="F147" s="1">
        <v>250</v>
      </c>
      <c r="G147" s="4" t="str">
        <f>IF(F147&gt;0,"2. Revenue","3. Expense")</f>
        <v>2. Revenue</v>
      </c>
      <c r="H147" s="14">
        <f t="shared" si="2"/>
        <v>44649</v>
      </c>
    </row>
    <row r="148" spans="1:8" ht="12.55" x14ac:dyDescent="0.2">
      <c r="A148" s="5">
        <v>44649</v>
      </c>
      <c r="B148" s="3" t="s">
        <v>2</v>
      </c>
      <c r="C148" s="2" t="s">
        <v>28</v>
      </c>
      <c r="D148" s="3" t="s">
        <v>3</v>
      </c>
      <c r="E148" s="3">
        <v>470</v>
      </c>
      <c r="F148" s="1">
        <v>-5.47</v>
      </c>
      <c r="G148" s="4" t="str">
        <f>IF(F148&gt;0,"2. Revenue","3. Expense")</f>
        <v>3. Expense</v>
      </c>
      <c r="H148" s="14">
        <f t="shared" si="2"/>
        <v>44649</v>
      </c>
    </row>
    <row r="149" spans="1:8" ht="25.05" x14ac:dyDescent="0.2">
      <c r="A149" s="5">
        <v>44649</v>
      </c>
      <c r="B149" s="3" t="s">
        <v>2</v>
      </c>
      <c r="C149" s="2" t="s">
        <v>27</v>
      </c>
      <c r="D149" s="3" t="s">
        <v>26</v>
      </c>
      <c r="E149" s="3">
        <v>470</v>
      </c>
      <c r="F149" s="1">
        <v>-159</v>
      </c>
      <c r="G149" s="4" t="str">
        <f>IF(F149&gt;0,"2. Revenue","3. Expense")</f>
        <v>3. Expense</v>
      </c>
      <c r="H149" s="14">
        <f t="shared" si="2"/>
        <v>44649</v>
      </c>
    </row>
    <row r="150" spans="1:8" ht="25.05" x14ac:dyDescent="0.2">
      <c r="A150" s="5">
        <v>44649</v>
      </c>
      <c r="B150" s="3" t="s">
        <v>5</v>
      </c>
      <c r="C150" s="2" t="s">
        <v>25</v>
      </c>
      <c r="D150" s="3" t="s">
        <v>24</v>
      </c>
      <c r="E150" s="3">
        <v>470</v>
      </c>
      <c r="F150" s="1">
        <v>159</v>
      </c>
      <c r="G150" s="4" t="str">
        <f>IF(F150&gt;0,"2. Revenue","3. Expense")</f>
        <v>2. Revenue</v>
      </c>
      <c r="H150" s="14">
        <f t="shared" si="2"/>
        <v>44649</v>
      </c>
    </row>
    <row r="151" spans="1:8" ht="12.55" x14ac:dyDescent="0.2">
      <c r="A151" s="5">
        <v>44663</v>
      </c>
      <c r="B151" s="3" t="s">
        <v>2</v>
      </c>
      <c r="C151" s="2" t="s">
        <v>10</v>
      </c>
      <c r="D151" s="3" t="s">
        <v>9</v>
      </c>
      <c r="E151" s="3">
        <v>471</v>
      </c>
      <c r="F151" s="1">
        <v>100</v>
      </c>
      <c r="G151" s="4" t="str">
        <f>IF(F151&gt;0,"2. Revenue","3. Expense")</f>
        <v>2. Revenue</v>
      </c>
      <c r="H151" s="14">
        <f t="shared" si="2"/>
        <v>44663</v>
      </c>
    </row>
    <row r="152" spans="1:8" ht="12.55" x14ac:dyDescent="0.2">
      <c r="A152" s="5">
        <v>44670</v>
      </c>
      <c r="B152" s="3" t="s">
        <v>5</v>
      </c>
      <c r="C152" s="2" t="s">
        <v>7</v>
      </c>
      <c r="D152" s="3" t="s">
        <v>6</v>
      </c>
      <c r="E152" s="3">
        <v>472</v>
      </c>
      <c r="F152" s="1">
        <v>10</v>
      </c>
      <c r="G152" s="4" t="str">
        <f>IF(F152&gt;0,"2. Revenue","3. Expense")</f>
        <v>2. Revenue</v>
      </c>
      <c r="H152" s="14">
        <f t="shared" si="2"/>
        <v>44670</v>
      </c>
    </row>
    <row r="153" spans="1:8" ht="12.55" x14ac:dyDescent="0.2">
      <c r="A153" s="5">
        <v>44670</v>
      </c>
      <c r="B153" s="3" t="s">
        <v>5</v>
      </c>
      <c r="C153" s="2" t="s">
        <v>23</v>
      </c>
      <c r="D153" s="3" t="s">
        <v>3</v>
      </c>
      <c r="E153" s="3">
        <v>472</v>
      </c>
      <c r="F153" s="1">
        <v>-0.69</v>
      </c>
      <c r="G153" s="4" t="str">
        <f>IF(F153&gt;0,"2. Revenue","3. Expense")</f>
        <v>3. Expense</v>
      </c>
      <c r="H153" s="14">
        <f t="shared" si="2"/>
        <v>44670</v>
      </c>
    </row>
    <row r="154" spans="1:8" ht="12.55" x14ac:dyDescent="0.2">
      <c r="A154" s="5">
        <v>44679</v>
      </c>
      <c r="B154" s="3" t="s">
        <v>5</v>
      </c>
      <c r="C154" s="2" t="s">
        <v>22</v>
      </c>
      <c r="D154" s="3" t="s">
        <v>21</v>
      </c>
      <c r="E154" s="3">
        <v>473</v>
      </c>
      <c r="F154" s="1">
        <v>500</v>
      </c>
      <c r="G154" s="4" t="str">
        <f>IF(F154&gt;0,"2. Revenue","3. Expense")</f>
        <v>2. Revenue</v>
      </c>
      <c r="H154" s="14">
        <f t="shared" si="2"/>
        <v>44679</v>
      </c>
    </row>
    <row r="155" spans="1:8" ht="12.55" x14ac:dyDescent="0.2">
      <c r="A155" s="5">
        <v>44679</v>
      </c>
      <c r="B155" s="3" t="s">
        <v>5</v>
      </c>
      <c r="C155" s="2" t="s">
        <v>20</v>
      </c>
      <c r="D155" s="3" t="s">
        <v>3</v>
      </c>
      <c r="E155" s="3">
        <v>473</v>
      </c>
      <c r="F155" s="1">
        <v>-10.44</v>
      </c>
      <c r="G155" s="4" t="str">
        <f>IF(F155&gt;0,"2. Revenue","3. Expense")</f>
        <v>3. Expense</v>
      </c>
      <c r="H155" s="14">
        <f t="shared" si="2"/>
        <v>44679</v>
      </c>
    </row>
    <row r="156" spans="1:8" ht="12.55" x14ac:dyDescent="0.2">
      <c r="A156" s="5">
        <v>44685</v>
      </c>
      <c r="B156" s="3" t="s">
        <v>2</v>
      </c>
      <c r="C156" s="2" t="s">
        <v>12</v>
      </c>
      <c r="D156" s="3" t="s">
        <v>9</v>
      </c>
      <c r="E156" s="3">
        <v>474</v>
      </c>
      <c r="F156" s="1">
        <v>105</v>
      </c>
      <c r="G156" s="4" t="str">
        <f>IF(F156&gt;0,"2. Revenue","3. Expense")</f>
        <v>2. Revenue</v>
      </c>
      <c r="H156" s="14">
        <f t="shared" si="2"/>
        <v>44685</v>
      </c>
    </row>
    <row r="157" spans="1:8" ht="12.55" x14ac:dyDescent="0.2">
      <c r="A157" s="5">
        <v>44685</v>
      </c>
      <c r="B157" s="3" t="s">
        <v>2</v>
      </c>
      <c r="C157" s="2" t="s">
        <v>19</v>
      </c>
      <c r="D157" s="3" t="s">
        <v>3</v>
      </c>
      <c r="E157" s="3">
        <v>474</v>
      </c>
      <c r="F157" s="1">
        <v>-2.58</v>
      </c>
      <c r="G157" s="4" t="str">
        <f>IF(F157&gt;0,"2. Revenue","3. Expense")</f>
        <v>3. Expense</v>
      </c>
      <c r="H157" s="14">
        <f t="shared" si="2"/>
        <v>44685</v>
      </c>
    </row>
    <row r="158" spans="1:8" ht="12.55" x14ac:dyDescent="0.2">
      <c r="A158" s="5">
        <v>44700</v>
      </c>
      <c r="B158" s="3" t="s">
        <v>5</v>
      </c>
      <c r="C158" s="2" t="s">
        <v>7</v>
      </c>
      <c r="D158" s="3" t="s">
        <v>6</v>
      </c>
      <c r="E158" s="3">
        <v>475</v>
      </c>
      <c r="F158" s="1">
        <v>10</v>
      </c>
      <c r="G158" s="4" t="str">
        <f>IF(F158&gt;0,"2. Revenue","3. Expense")</f>
        <v>2. Revenue</v>
      </c>
      <c r="H158" s="14">
        <f t="shared" si="2"/>
        <v>44700</v>
      </c>
    </row>
    <row r="159" spans="1:8" ht="12.55" x14ac:dyDescent="0.2">
      <c r="A159" s="5">
        <v>44700</v>
      </c>
      <c r="B159" s="3" t="s">
        <v>5</v>
      </c>
      <c r="C159" s="2" t="s">
        <v>18</v>
      </c>
      <c r="D159" s="3" t="s">
        <v>3</v>
      </c>
      <c r="E159" s="3">
        <v>475</v>
      </c>
      <c r="F159" s="1">
        <v>-0.69</v>
      </c>
      <c r="G159" s="4" t="str">
        <f>IF(F159&gt;0,"2. Revenue","3. Expense")</f>
        <v>3. Expense</v>
      </c>
      <c r="H159" s="14">
        <f t="shared" si="2"/>
        <v>44700</v>
      </c>
    </row>
    <row r="160" spans="1:8" ht="25.05" x14ac:dyDescent="0.2">
      <c r="A160" s="5">
        <v>44704</v>
      </c>
      <c r="B160" s="3" t="s">
        <v>5</v>
      </c>
      <c r="C160" s="2" t="s">
        <v>17</v>
      </c>
      <c r="D160" s="3" t="s">
        <v>13</v>
      </c>
      <c r="F160" s="1">
        <v>2.25</v>
      </c>
      <c r="G160" s="4" t="str">
        <f>IF(F160&gt;0,"2. Revenue","3. Expense")</f>
        <v>2. Revenue</v>
      </c>
      <c r="H160" s="14">
        <f t="shared" si="2"/>
        <v>44704</v>
      </c>
    </row>
    <row r="161" spans="1:8" ht="12.55" x14ac:dyDescent="0.2">
      <c r="A161" s="5">
        <v>44705</v>
      </c>
      <c r="B161" s="3" t="s">
        <v>2</v>
      </c>
      <c r="C161" s="2" t="s">
        <v>10</v>
      </c>
      <c r="D161" s="3" t="s">
        <v>9</v>
      </c>
      <c r="E161" s="3">
        <v>476</v>
      </c>
      <c r="F161" s="1">
        <v>100</v>
      </c>
      <c r="G161" s="4" t="str">
        <f>IF(F161&gt;0,"2. Revenue","3. Expense")</f>
        <v>2. Revenue</v>
      </c>
      <c r="H161" s="14">
        <f t="shared" si="2"/>
        <v>44705</v>
      </c>
    </row>
    <row r="162" spans="1:8" ht="12.55" x14ac:dyDescent="0.2">
      <c r="A162" s="5">
        <v>44705</v>
      </c>
      <c r="B162" s="3" t="s">
        <v>2</v>
      </c>
      <c r="C162" s="2" t="s">
        <v>16</v>
      </c>
      <c r="D162" s="3" t="s">
        <v>3</v>
      </c>
      <c r="E162" s="3">
        <v>476</v>
      </c>
      <c r="F162" s="1">
        <v>-2.48</v>
      </c>
      <c r="G162" s="4" t="str">
        <f>IF(F162&gt;0,"2. Revenue","3. Expense")</f>
        <v>3. Expense</v>
      </c>
      <c r="H162" s="14">
        <f t="shared" si="2"/>
        <v>44705</v>
      </c>
    </row>
    <row r="163" spans="1:8" ht="12.55" x14ac:dyDescent="0.2">
      <c r="A163" s="5">
        <v>44706</v>
      </c>
      <c r="B163" s="3" t="s">
        <v>2</v>
      </c>
      <c r="C163" s="2" t="s">
        <v>10</v>
      </c>
      <c r="D163" s="3" t="s">
        <v>9</v>
      </c>
      <c r="E163" s="3">
        <v>477</v>
      </c>
      <c r="F163" s="1">
        <v>100</v>
      </c>
      <c r="G163" s="4" t="str">
        <f>IF(F163&gt;0,"2. Revenue","3. Expense")</f>
        <v>2. Revenue</v>
      </c>
      <c r="H163" s="14">
        <f t="shared" si="2"/>
        <v>44706</v>
      </c>
    </row>
    <row r="164" spans="1:8" ht="12.55" x14ac:dyDescent="0.2">
      <c r="A164" s="5">
        <v>44708</v>
      </c>
      <c r="B164" s="3" t="s">
        <v>2</v>
      </c>
      <c r="C164" s="2" t="s">
        <v>12</v>
      </c>
      <c r="D164" s="3" t="s">
        <v>9</v>
      </c>
      <c r="E164" s="3">
        <v>478</v>
      </c>
      <c r="F164" s="1">
        <v>105</v>
      </c>
      <c r="G164" s="4" t="str">
        <f>IF(F164&gt;0,"2. Revenue","3. Expense")</f>
        <v>2. Revenue</v>
      </c>
      <c r="H164" s="14">
        <f t="shared" si="2"/>
        <v>44708</v>
      </c>
    </row>
    <row r="165" spans="1:8" ht="12.55" x14ac:dyDescent="0.2">
      <c r="A165" s="5">
        <v>44708</v>
      </c>
      <c r="B165" s="3" t="s">
        <v>2</v>
      </c>
      <c r="C165" s="2" t="s">
        <v>15</v>
      </c>
      <c r="D165" s="3" t="s">
        <v>3</v>
      </c>
      <c r="E165" s="3">
        <v>478</v>
      </c>
      <c r="F165" s="1">
        <v>-2.58</v>
      </c>
      <c r="G165" s="4" t="str">
        <f>IF(F165&gt;0,"2. Revenue","3. Expense")</f>
        <v>3. Expense</v>
      </c>
      <c r="H165" s="14">
        <f t="shared" si="2"/>
        <v>44708</v>
      </c>
    </row>
    <row r="166" spans="1:8" ht="12.55" x14ac:dyDescent="0.2">
      <c r="A166" s="5">
        <v>44708</v>
      </c>
      <c r="B166" s="3" t="s">
        <v>5</v>
      </c>
      <c r="C166" s="2" t="s">
        <v>14</v>
      </c>
      <c r="D166" s="3" t="s">
        <v>13</v>
      </c>
      <c r="F166" s="1">
        <v>11.81</v>
      </c>
      <c r="G166" s="4" t="str">
        <f>IF(F166&gt;0,"2. Revenue","3. Expense")</f>
        <v>2. Revenue</v>
      </c>
      <c r="H166" s="14">
        <f t="shared" si="2"/>
        <v>44708</v>
      </c>
    </row>
    <row r="167" spans="1:8" ht="12.55" x14ac:dyDescent="0.2">
      <c r="A167" s="5">
        <v>44715</v>
      </c>
      <c r="B167" s="3" t="s">
        <v>2</v>
      </c>
      <c r="C167" s="2" t="s">
        <v>12</v>
      </c>
      <c r="D167" s="3" t="s">
        <v>9</v>
      </c>
      <c r="E167" s="3">
        <v>479</v>
      </c>
      <c r="F167" s="1">
        <v>105</v>
      </c>
      <c r="G167" s="4" t="str">
        <f>IF(F167&gt;0,"2. Revenue","3. Expense")</f>
        <v>2. Revenue</v>
      </c>
      <c r="H167" s="14">
        <f t="shared" si="2"/>
        <v>44715</v>
      </c>
    </row>
    <row r="168" spans="1:8" ht="12.55" x14ac:dyDescent="0.2">
      <c r="A168" s="5">
        <v>44715</v>
      </c>
      <c r="B168" s="3" t="s">
        <v>2</v>
      </c>
      <c r="C168" s="2" t="s">
        <v>11</v>
      </c>
      <c r="D168" s="3" t="s">
        <v>3</v>
      </c>
      <c r="E168" s="3">
        <v>479</v>
      </c>
      <c r="F168" s="1">
        <v>-2.58</v>
      </c>
      <c r="G168" s="4" t="str">
        <f>IF(F168&gt;0,"2. Revenue","3. Expense")</f>
        <v>3. Expense</v>
      </c>
      <c r="H168" s="14">
        <f t="shared" si="2"/>
        <v>44715</v>
      </c>
    </row>
    <row r="169" spans="1:8" ht="12.55" x14ac:dyDescent="0.2">
      <c r="A169" s="5">
        <v>44719</v>
      </c>
      <c r="B169" s="3" t="s">
        <v>2</v>
      </c>
      <c r="C169" s="2" t="s">
        <v>10</v>
      </c>
      <c r="D169" s="3" t="s">
        <v>9</v>
      </c>
      <c r="E169" s="3">
        <v>480</v>
      </c>
      <c r="F169" s="1">
        <v>100</v>
      </c>
      <c r="G169" s="4" t="str">
        <f>IF(F169&gt;0,"2. Revenue","3. Expense")</f>
        <v>2. Revenue</v>
      </c>
      <c r="H169" s="14">
        <f t="shared" si="2"/>
        <v>44719</v>
      </c>
    </row>
    <row r="170" spans="1:8" ht="12.55" x14ac:dyDescent="0.2">
      <c r="A170" s="5">
        <v>44719</v>
      </c>
      <c r="B170" s="3" t="s">
        <v>2</v>
      </c>
      <c r="C170" s="2" t="s">
        <v>8</v>
      </c>
      <c r="D170" s="3" t="s">
        <v>3</v>
      </c>
      <c r="E170" s="3">
        <v>480</v>
      </c>
      <c r="F170" s="1">
        <v>-2.48</v>
      </c>
      <c r="G170" s="4" t="str">
        <f>IF(F170&gt;0,"2. Revenue","3. Expense")</f>
        <v>3. Expense</v>
      </c>
      <c r="H170" s="14">
        <f t="shared" si="2"/>
        <v>44719</v>
      </c>
    </row>
    <row r="171" spans="1:8" ht="12.55" x14ac:dyDescent="0.2">
      <c r="A171" s="5">
        <v>44731</v>
      </c>
      <c r="B171" s="3" t="s">
        <v>5</v>
      </c>
      <c r="C171" s="2" t="s">
        <v>7</v>
      </c>
      <c r="D171" s="3" t="s">
        <v>6</v>
      </c>
      <c r="E171" s="3">
        <v>481</v>
      </c>
      <c r="F171" s="1">
        <v>10</v>
      </c>
      <c r="G171" s="4" t="str">
        <f>IF(F171&gt;0,"2. Revenue","3. Expense")</f>
        <v>2. Revenue</v>
      </c>
      <c r="H171" s="14">
        <f t="shared" si="2"/>
        <v>44731</v>
      </c>
    </row>
    <row r="172" spans="1:8" ht="12.55" x14ac:dyDescent="0.2">
      <c r="A172" s="5">
        <v>44731</v>
      </c>
      <c r="B172" s="3" t="s">
        <v>5</v>
      </c>
      <c r="C172" s="2" t="s">
        <v>4</v>
      </c>
      <c r="D172" s="3" t="s">
        <v>3</v>
      </c>
      <c r="E172" s="3">
        <v>481</v>
      </c>
      <c r="F172" s="1">
        <v>-0.69</v>
      </c>
      <c r="G172" s="4" t="str">
        <f>IF(F172&gt;0,"2. Revenue","3. Expense")</f>
        <v>3. Expense</v>
      </c>
      <c r="H172" s="14">
        <f t="shared" si="2"/>
        <v>44731</v>
      </c>
    </row>
    <row r="173" spans="1:8" ht="12.55" x14ac:dyDescent="0.2">
      <c r="A173" s="5">
        <v>44734</v>
      </c>
      <c r="B173" s="3" t="s">
        <v>2</v>
      </c>
      <c r="C173" s="2" t="s">
        <v>1</v>
      </c>
      <c r="D173" s="3" t="s">
        <v>0</v>
      </c>
      <c r="F173" s="1">
        <v>-1485.9</v>
      </c>
      <c r="G173" s="4" t="str">
        <f>IF(F173&gt;0,"2. Revenue","3. Expense")</f>
        <v>3. Expense</v>
      </c>
      <c r="H173" s="14">
        <f t="shared" si="2"/>
        <v>44734</v>
      </c>
    </row>
    <row r="174" spans="1:8" ht="12.55" x14ac:dyDescent="0.2">
      <c r="A174" s="14">
        <v>44742</v>
      </c>
      <c r="B174" s="17" t="s">
        <v>5</v>
      </c>
      <c r="C174" s="17"/>
      <c r="D174" s="17" t="s">
        <v>105</v>
      </c>
      <c r="F174" s="18">
        <f>(750+1000+500)*-1</f>
        <v>-2250</v>
      </c>
      <c r="G174" s="19" t="s">
        <v>137</v>
      </c>
      <c r="H174" s="14">
        <f>A174</f>
        <v>44742</v>
      </c>
    </row>
    <row r="175" spans="1:8" ht="12.55" x14ac:dyDescent="0.2">
      <c r="A175" s="14">
        <v>44742</v>
      </c>
      <c r="B175" s="17" t="s">
        <v>2</v>
      </c>
      <c r="C175" s="2"/>
      <c r="D175" s="17" t="s">
        <v>136</v>
      </c>
      <c r="F175" s="1">
        <v>-3706</v>
      </c>
      <c r="G175" s="19" t="s">
        <v>138</v>
      </c>
      <c r="H175" s="14">
        <f>A175</f>
        <v>44742</v>
      </c>
    </row>
    <row r="176" spans="1:8" ht="12.55" x14ac:dyDescent="0.2">
      <c r="C176" s="2"/>
      <c r="F176" s="1"/>
    </row>
    <row r="177" spans="3:6" ht="12.55" x14ac:dyDescent="0.2">
      <c r="C177" s="2"/>
      <c r="F177" s="1"/>
    </row>
    <row r="178" spans="3:6" ht="12.55" x14ac:dyDescent="0.2">
      <c r="C178" s="2"/>
      <c r="F178" s="1"/>
    </row>
    <row r="179" spans="3:6" ht="12.55" x14ac:dyDescent="0.2">
      <c r="C179" s="2"/>
      <c r="F179" s="1"/>
    </row>
    <row r="180" spans="3:6" ht="12.55" x14ac:dyDescent="0.2">
      <c r="C180" s="2"/>
      <c r="F180" s="1"/>
    </row>
    <row r="181" spans="3:6" ht="12.55" x14ac:dyDescent="0.2">
      <c r="C181" s="2"/>
      <c r="F181" s="1"/>
    </row>
    <row r="182" spans="3:6" ht="12.55" x14ac:dyDescent="0.2">
      <c r="C182" s="2"/>
      <c r="F182" s="1"/>
    </row>
    <row r="183" spans="3:6" ht="12.55" x14ac:dyDescent="0.2">
      <c r="C183" s="2"/>
      <c r="F183" s="1"/>
    </row>
    <row r="184" spans="3:6" ht="12.55" x14ac:dyDescent="0.2">
      <c r="C184" s="2"/>
      <c r="F184" s="1"/>
    </row>
    <row r="185" spans="3:6" ht="12.55" x14ac:dyDescent="0.2">
      <c r="C185" s="2"/>
      <c r="F185" s="1"/>
    </row>
    <row r="186" spans="3:6" ht="12.55" x14ac:dyDescent="0.2">
      <c r="C186" s="2"/>
      <c r="F186" s="1"/>
    </row>
    <row r="187" spans="3:6" ht="12.55" x14ac:dyDescent="0.2">
      <c r="C187" s="2"/>
      <c r="F187" s="1"/>
    </row>
    <row r="188" spans="3:6" ht="12.55" x14ac:dyDescent="0.2">
      <c r="C188" s="2"/>
      <c r="F188" s="1"/>
    </row>
    <row r="189" spans="3:6" ht="12.55" x14ac:dyDescent="0.2">
      <c r="C189" s="2"/>
      <c r="F189" s="1"/>
    </row>
    <row r="190" spans="3:6" ht="12.55" x14ac:dyDescent="0.2">
      <c r="C190" s="2"/>
      <c r="F190" s="1"/>
    </row>
    <row r="191" spans="3:6" ht="12.55" x14ac:dyDescent="0.2">
      <c r="C191" s="2"/>
      <c r="F191" s="1"/>
    </row>
    <row r="192" spans="3:6" ht="12.55" x14ac:dyDescent="0.2">
      <c r="C192" s="2"/>
      <c r="F192" s="1"/>
    </row>
    <row r="193" spans="3:6" ht="12.55" x14ac:dyDescent="0.2">
      <c r="C193" s="2"/>
      <c r="F193" s="1"/>
    </row>
    <row r="194" spans="3:6" ht="12.55" x14ac:dyDescent="0.2">
      <c r="C194" s="2"/>
      <c r="F194" s="1"/>
    </row>
    <row r="195" spans="3:6" ht="12.55" x14ac:dyDescent="0.2">
      <c r="C195" s="2"/>
      <c r="F195" s="1"/>
    </row>
    <row r="196" spans="3:6" ht="12.55" x14ac:dyDescent="0.2">
      <c r="C196" s="2"/>
      <c r="F196" s="1"/>
    </row>
    <row r="197" spans="3:6" ht="12.55" x14ac:dyDescent="0.2">
      <c r="C197" s="2"/>
      <c r="F197" s="1"/>
    </row>
    <row r="198" spans="3:6" ht="12.55" x14ac:dyDescent="0.2">
      <c r="C198" s="2"/>
      <c r="F198" s="1"/>
    </row>
    <row r="199" spans="3:6" ht="12.55" x14ac:dyDescent="0.2">
      <c r="C199" s="2"/>
      <c r="F199" s="1"/>
    </row>
    <row r="200" spans="3:6" ht="12.55" x14ac:dyDescent="0.2">
      <c r="C200" s="2"/>
      <c r="F200" s="1"/>
    </row>
    <row r="201" spans="3:6" ht="12.55" x14ac:dyDescent="0.2">
      <c r="C201" s="2"/>
      <c r="F201" s="1"/>
    </row>
    <row r="202" spans="3:6" ht="12.55" x14ac:dyDescent="0.2">
      <c r="C202" s="2"/>
      <c r="F202" s="1"/>
    </row>
    <row r="203" spans="3:6" ht="12.55" x14ac:dyDescent="0.2">
      <c r="C203" s="2"/>
      <c r="F203" s="1"/>
    </row>
    <row r="204" spans="3:6" ht="12.55" x14ac:dyDescent="0.2">
      <c r="C204" s="2"/>
      <c r="F204" s="1"/>
    </row>
    <row r="205" spans="3:6" ht="12.55" x14ac:dyDescent="0.2">
      <c r="C205" s="2"/>
      <c r="F205" s="1"/>
    </row>
    <row r="206" spans="3:6" ht="12.55" x14ac:dyDescent="0.2">
      <c r="C206" s="2"/>
      <c r="F206" s="1"/>
    </row>
    <row r="207" spans="3:6" ht="12.55" x14ac:dyDescent="0.2">
      <c r="C207" s="2"/>
      <c r="F207" s="1"/>
    </row>
    <row r="208" spans="3:6" ht="12.55" x14ac:dyDescent="0.2">
      <c r="C208" s="2"/>
      <c r="F208" s="1"/>
    </row>
    <row r="209" spans="3:6" ht="12.55" x14ac:dyDescent="0.2">
      <c r="C209" s="2"/>
      <c r="F209" s="1"/>
    </row>
    <row r="210" spans="3:6" ht="12.55" x14ac:dyDescent="0.2">
      <c r="C210" s="2"/>
      <c r="F210" s="1"/>
    </row>
    <row r="211" spans="3:6" ht="12.55" x14ac:dyDescent="0.2">
      <c r="C211" s="2"/>
      <c r="F211" s="1"/>
    </row>
    <row r="212" spans="3:6" ht="12.55" x14ac:dyDescent="0.2">
      <c r="C212" s="2"/>
      <c r="F212" s="1"/>
    </row>
    <row r="213" spans="3:6" ht="12.55" x14ac:dyDescent="0.2">
      <c r="C213" s="2"/>
      <c r="F213" s="1"/>
    </row>
    <row r="214" spans="3:6" ht="12.55" x14ac:dyDescent="0.2">
      <c r="C214" s="2"/>
      <c r="F214" s="1"/>
    </row>
    <row r="215" spans="3:6" ht="12.55" x14ac:dyDescent="0.2">
      <c r="C215" s="2"/>
      <c r="F215" s="1"/>
    </row>
    <row r="216" spans="3:6" ht="12.55" x14ac:dyDescent="0.2">
      <c r="C216" s="2"/>
      <c r="F216" s="1"/>
    </row>
    <row r="217" spans="3:6" ht="12.55" x14ac:dyDescent="0.2">
      <c r="C217" s="2"/>
      <c r="F217" s="1"/>
    </row>
    <row r="218" spans="3:6" ht="12.55" x14ac:dyDescent="0.2">
      <c r="C218" s="2"/>
      <c r="F218" s="1"/>
    </row>
    <row r="219" spans="3:6" ht="12.55" x14ac:dyDescent="0.2">
      <c r="C219" s="2"/>
      <c r="F219" s="1"/>
    </row>
    <row r="220" spans="3:6" ht="12.55" x14ac:dyDescent="0.2">
      <c r="C220" s="2"/>
      <c r="F220" s="1"/>
    </row>
    <row r="221" spans="3:6" ht="12.55" x14ac:dyDescent="0.2">
      <c r="C221" s="2"/>
      <c r="F221" s="1"/>
    </row>
    <row r="222" spans="3:6" ht="12.55" x14ac:dyDescent="0.2">
      <c r="C222" s="2"/>
      <c r="F222" s="1"/>
    </row>
    <row r="223" spans="3:6" ht="12.55" x14ac:dyDescent="0.2">
      <c r="C223" s="2"/>
      <c r="F223" s="1"/>
    </row>
    <row r="224" spans="3:6" ht="12.55" x14ac:dyDescent="0.2">
      <c r="C224" s="2"/>
      <c r="F224" s="1"/>
    </row>
    <row r="225" spans="3:6" ht="12.55" x14ac:dyDescent="0.2">
      <c r="C225" s="2"/>
      <c r="F225" s="1"/>
    </row>
    <row r="226" spans="3:6" ht="12.55" x14ac:dyDescent="0.2">
      <c r="C226" s="2"/>
      <c r="F226" s="1"/>
    </row>
    <row r="227" spans="3:6" ht="12.55" x14ac:dyDescent="0.2">
      <c r="C227" s="2"/>
      <c r="F227" s="1"/>
    </row>
    <row r="228" spans="3:6" ht="12.55" x14ac:dyDescent="0.2">
      <c r="C228" s="2"/>
      <c r="F228" s="1"/>
    </row>
    <row r="229" spans="3:6" ht="12.55" x14ac:dyDescent="0.2">
      <c r="C229" s="2"/>
      <c r="F229" s="1"/>
    </row>
    <row r="230" spans="3:6" ht="12.55" x14ac:dyDescent="0.2">
      <c r="C230" s="2"/>
      <c r="F230" s="1"/>
    </row>
    <row r="231" spans="3:6" ht="12.55" x14ac:dyDescent="0.2">
      <c r="C231" s="2"/>
      <c r="F231" s="1"/>
    </row>
    <row r="232" spans="3:6" ht="12.55" x14ac:dyDescent="0.2">
      <c r="C232" s="2"/>
      <c r="F232" s="1"/>
    </row>
    <row r="233" spans="3:6" ht="12.55" x14ac:dyDescent="0.2">
      <c r="C233" s="2"/>
      <c r="F233" s="1"/>
    </row>
    <row r="234" spans="3:6" ht="12.55" x14ac:dyDescent="0.2">
      <c r="C234" s="2"/>
      <c r="F234" s="1"/>
    </row>
    <row r="235" spans="3:6" ht="12.55" x14ac:dyDescent="0.2">
      <c r="C235" s="2"/>
      <c r="F235" s="1"/>
    </row>
    <row r="236" spans="3:6" ht="12.55" x14ac:dyDescent="0.2">
      <c r="C236" s="2"/>
      <c r="F236" s="1"/>
    </row>
    <row r="237" spans="3:6" ht="12.55" x14ac:dyDescent="0.2">
      <c r="C237" s="2"/>
      <c r="F237" s="1"/>
    </row>
    <row r="238" spans="3:6" ht="12.55" x14ac:dyDescent="0.2">
      <c r="C238" s="2"/>
      <c r="F238" s="1"/>
    </row>
    <row r="239" spans="3:6" ht="12.55" x14ac:dyDescent="0.2">
      <c r="C239" s="2"/>
      <c r="F239" s="1"/>
    </row>
    <row r="240" spans="3:6" ht="12.55" x14ac:dyDescent="0.2">
      <c r="C240" s="2"/>
      <c r="F240" s="1"/>
    </row>
    <row r="241" spans="3:6" ht="12.55" x14ac:dyDescent="0.2">
      <c r="C241" s="2"/>
      <c r="F241" s="1"/>
    </row>
    <row r="242" spans="3:6" ht="12.55" x14ac:dyDescent="0.2">
      <c r="C242" s="2"/>
      <c r="F242" s="1"/>
    </row>
    <row r="243" spans="3:6" ht="12.55" x14ac:dyDescent="0.2">
      <c r="C243" s="2"/>
      <c r="F243" s="1"/>
    </row>
    <row r="244" spans="3:6" ht="12.55" x14ac:dyDescent="0.2">
      <c r="C244" s="2"/>
      <c r="F244" s="1"/>
    </row>
    <row r="245" spans="3:6" ht="12.55" x14ac:dyDescent="0.2">
      <c r="C245" s="2"/>
      <c r="F245" s="1"/>
    </row>
    <row r="246" spans="3:6" ht="12.55" x14ac:dyDescent="0.2">
      <c r="C246" s="2"/>
      <c r="F246" s="1"/>
    </row>
    <row r="247" spans="3:6" ht="12.55" x14ac:dyDescent="0.2">
      <c r="C247" s="2"/>
      <c r="F247" s="1"/>
    </row>
    <row r="248" spans="3:6" ht="12.55" x14ac:dyDescent="0.2">
      <c r="C248" s="2"/>
      <c r="F248" s="1"/>
    </row>
    <row r="249" spans="3:6" ht="12.55" x14ac:dyDescent="0.2">
      <c r="C249" s="2"/>
      <c r="F249" s="1"/>
    </row>
    <row r="250" spans="3:6" ht="12.55" x14ac:dyDescent="0.2">
      <c r="C250" s="2"/>
      <c r="F250" s="1"/>
    </row>
    <row r="251" spans="3:6" ht="12.55" x14ac:dyDescent="0.2">
      <c r="C251" s="2"/>
      <c r="F251" s="1"/>
    </row>
    <row r="252" spans="3:6" ht="12.55" x14ac:dyDescent="0.2">
      <c r="C252" s="2"/>
      <c r="F252" s="1"/>
    </row>
    <row r="253" spans="3:6" ht="12.55" x14ac:dyDescent="0.2">
      <c r="C253" s="2"/>
      <c r="F253" s="1"/>
    </row>
    <row r="254" spans="3:6" ht="12.55" x14ac:dyDescent="0.2">
      <c r="C254" s="2"/>
      <c r="F254" s="1"/>
    </row>
    <row r="255" spans="3:6" ht="12.55" x14ac:dyDescent="0.2">
      <c r="C255" s="2"/>
      <c r="F255" s="1"/>
    </row>
    <row r="256" spans="3:6" ht="12.55" x14ac:dyDescent="0.2">
      <c r="C256" s="2"/>
      <c r="F256" s="1"/>
    </row>
    <row r="257" spans="3:6" ht="12.55" x14ac:dyDescent="0.2">
      <c r="C257" s="2"/>
      <c r="F257" s="1"/>
    </row>
    <row r="258" spans="3:6" ht="12.55" x14ac:dyDescent="0.2">
      <c r="C258" s="2"/>
      <c r="F258" s="1"/>
    </row>
    <row r="259" spans="3:6" ht="12.55" x14ac:dyDescent="0.2">
      <c r="C259" s="2"/>
      <c r="F259" s="1"/>
    </row>
    <row r="260" spans="3:6" ht="12.55" x14ac:dyDescent="0.2">
      <c r="C260" s="2"/>
      <c r="F260" s="1"/>
    </row>
    <row r="261" spans="3:6" ht="12.55" x14ac:dyDescent="0.2">
      <c r="C261" s="2"/>
      <c r="F261" s="1"/>
    </row>
    <row r="262" spans="3:6" ht="12.55" x14ac:dyDescent="0.2">
      <c r="C262" s="2"/>
      <c r="F262" s="1"/>
    </row>
    <row r="263" spans="3:6" ht="12.55" x14ac:dyDescent="0.2">
      <c r="C263" s="2"/>
      <c r="F263" s="1"/>
    </row>
    <row r="264" spans="3:6" ht="12.55" x14ac:dyDescent="0.2">
      <c r="C264" s="2"/>
      <c r="F264" s="1"/>
    </row>
    <row r="265" spans="3:6" ht="12.55" x14ac:dyDescent="0.2">
      <c r="C265" s="2"/>
      <c r="F265" s="1"/>
    </row>
    <row r="266" spans="3:6" ht="12.55" x14ac:dyDescent="0.2">
      <c r="C266" s="2"/>
      <c r="F266" s="1"/>
    </row>
    <row r="267" spans="3:6" ht="12.55" x14ac:dyDescent="0.2">
      <c r="C267" s="2"/>
      <c r="F267" s="1"/>
    </row>
    <row r="268" spans="3:6" ht="12.55" x14ac:dyDescent="0.2">
      <c r="C268" s="2"/>
      <c r="F268" s="1"/>
    </row>
    <row r="269" spans="3:6" ht="12.55" x14ac:dyDescent="0.2">
      <c r="C269" s="2"/>
      <c r="F269" s="1"/>
    </row>
    <row r="270" spans="3:6" ht="12.55" x14ac:dyDescent="0.2">
      <c r="C270" s="2"/>
      <c r="F270" s="1"/>
    </row>
    <row r="271" spans="3:6" ht="12.55" x14ac:dyDescent="0.2">
      <c r="C271" s="2"/>
      <c r="F271" s="1"/>
    </row>
    <row r="272" spans="3:6" ht="12.55" x14ac:dyDescent="0.2">
      <c r="C272" s="2"/>
      <c r="F272" s="1"/>
    </row>
    <row r="273" spans="3:6" ht="12.55" x14ac:dyDescent="0.2">
      <c r="C273" s="2"/>
      <c r="F273" s="1"/>
    </row>
    <row r="274" spans="3:6" ht="12.55" x14ac:dyDescent="0.2">
      <c r="C274" s="2"/>
      <c r="F274" s="1"/>
    </row>
    <row r="275" spans="3:6" ht="12.55" x14ac:dyDescent="0.2">
      <c r="C275" s="2"/>
      <c r="F275" s="1"/>
    </row>
    <row r="276" spans="3:6" ht="12.55" x14ac:dyDescent="0.2">
      <c r="C276" s="2"/>
      <c r="F276" s="1"/>
    </row>
    <row r="277" spans="3:6" ht="12.55" x14ac:dyDescent="0.2">
      <c r="C277" s="2"/>
      <c r="F277" s="1"/>
    </row>
    <row r="278" spans="3:6" ht="12.55" x14ac:dyDescent="0.2">
      <c r="C278" s="2"/>
      <c r="F278" s="1"/>
    </row>
    <row r="279" spans="3:6" ht="12.55" x14ac:dyDescent="0.2">
      <c r="C279" s="2"/>
      <c r="F279" s="1"/>
    </row>
    <row r="280" spans="3:6" ht="12.55" x14ac:dyDescent="0.2">
      <c r="C280" s="2"/>
      <c r="F280" s="1"/>
    </row>
    <row r="281" spans="3:6" ht="12.55" x14ac:dyDescent="0.2">
      <c r="C281" s="2"/>
      <c r="F281" s="1"/>
    </row>
    <row r="282" spans="3:6" ht="12.55" x14ac:dyDescent="0.2">
      <c r="C282" s="2"/>
      <c r="F282" s="1"/>
    </row>
    <row r="283" spans="3:6" ht="12.55" x14ac:dyDescent="0.2">
      <c r="C283" s="2"/>
      <c r="F283" s="1"/>
    </row>
    <row r="284" spans="3:6" ht="12.55" x14ac:dyDescent="0.2">
      <c r="C284" s="2"/>
      <c r="F284" s="1"/>
    </row>
    <row r="285" spans="3:6" ht="12.55" x14ac:dyDescent="0.2">
      <c r="C285" s="2"/>
      <c r="F285" s="1"/>
    </row>
    <row r="286" spans="3:6" ht="12.55" x14ac:dyDescent="0.2">
      <c r="C286" s="2"/>
      <c r="F286" s="1"/>
    </row>
    <row r="287" spans="3:6" ht="12.55" x14ac:dyDescent="0.2">
      <c r="C287" s="2"/>
      <c r="F287" s="1"/>
    </row>
    <row r="288" spans="3:6" ht="12.55" x14ac:dyDescent="0.2">
      <c r="C288" s="2"/>
      <c r="F288" s="1"/>
    </row>
    <row r="289" spans="3:6" ht="12.55" x14ac:dyDescent="0.2">
      <c r="C289" s="2"/>
      <c r="F289" s="1"/>
    </row>
    <row r="290" spans="3:6" ht="12.55" x14ac:dyDescent="0.2">
      <c r="C290" s="2"/>
      <c r="F290" s="1"/>
    </row>
    <row r="291" spans="3:6" ht="12.55" x14ac:dyDescent="0.2">
      <c r="C291" s="2"/>
      <c r="F291" s="1"/>
    </row>
    <row r="292" spans="3:6" ht="12.55" x14ac:dyDescent="0.2">
      <c r="C292" s="2"/>
      <c r="F292" s="1"/>
    </row>
    <row r="293" spans="3:6" ht="12.55" x14ac:dyDescent="0.2">
      <c r="C293" s="2"/>
      <c r="F293" s="1"/>
    </row>
    <row r="294" spans="3:6" ht="12.55" x14ac:dyDescent="0.2">
      <c r="C294" s="2"/>
      <c r="F294" s="1"/>
    </row>
    <row r="295" spans="3:6" ht="12.55" x14ac:dyDescent="0.2">
      <c r="C295" s="2"/>
      <c r="F295" s="1"/>
    </row>
    <row r="296" spans="3:6" ht="12.55" x14ac:dyDescent="0.2">
      <c r="C296" s="2"/>
      <c r="F296" s="1"/>
    </row>
    <row r="297" spans="3:6" ht="12.55" x14ac:dyDescent="0.2">
      <c r="C297" s="2"/>
      <c r="F297" s="1"/>
    </row>
    <row r="298" spans="3:6" ht="12.55" x14ac:dyDescent="0.2">
      <c r="C298" s="2"/>
      <c r="F298" s="1"/>
    </row>
    <row r="299" spans="3:6" ht="12.55" x14ac:dyDescent="0.2">
      <c r="C299" s="2"/>
      <c r="F299" s="1"/>
    </row>
    <row r="300" spans="3:6" ht="12.55" x14ac:dyDescent="0.2">
      <c r="C300" s="2"/>
      <c r="F300" s="1"/>
    </row>
    <row r="301" spans="3:6" ht="12.55" x14ac:dyDescent="0.2">
      <c r="C301" s="2"/>
      <c r="F301" s="1"/>
    </row>
    <row r="302" spans="3:6" ht="12.55" x14ac:dyDescent="0.2">
      <c r="C302" s="2"/>
      <c r="F302" s="1"/>
    </row>
    <row r="303" spans="3:6" ht="12.55" x14ac:dyDescent="0.2">
      <c r="C303" s="2"/>
      <c r="F303" s="1"/>
    </row>
    <row r="304" spans="3:6" ht="12.55" x14ac:dyDescent="0.2">
      <c r="C304" s="2"/>
      <c r="F304" s="1"/>
    </row>
    <row r="305" spans="3:6" ht="12.55" x14ac:dyDescent="0.2">
      <c r="C305" s="2"/>
      <c r="F305" s="1"/>
    </row>
    <row r="306" spans="3:6" ht="12.55" x14ac:dyDescent="0.2">
      <c r="C306" s="2"/>
      <c r="F306" s="1"/>
    </row>
    <row r="307" spans="3:6" ht="12.55" x14ac:dyDescent="0.2">
      <c r="C307" s="2"/>
      <c r="F307" s="1"/>
    </row>
    <row r="308" spans="3:6" ht="12.55" x14ac:dyDescent="0.2">
      <c r="C308" s="2"/>
      <c r="F308" s="1"/>
    </row>
    <row r="309" spans="3:6" ht="12.55" x14ac:dyDescent="0.2">
      <c r="C309" s="2"/>
      <c r="F309" s="1"/>
    </row>
    <row r="310" spans="3:6" ht="12.55" x14ac:dyDescent="0.2">
      <c r="C310" s="2"/>
      <c r="F310" s="1"/>
    </row>
    <row r="311" spans="3:6" ht="12.55" x14ac:dyDescent="0.2">
      <c r="C311" s="2"/>
      <c r="F311" s="1"/>
    </row>
    <row r="312" spans="3:6" ht="12.55" x14ac:dyDescent="0.2">
      <c r="C312" s="2"/>
      <c r="F312" s="1"/>
    </row>
    <row r="313" spans="3:6" ht="12.55" x14ac:dyDescent="0.2">
      <c r="C313" s="2"/>
      <c r="F313" s="1"/>
    </row>
    <row r="314" spans="3:6" ht="12.55" x14ac:dyDescent="0.2">
      <c r="C314" s="2"/>
      <c r="F314" s="1"/>
    </row>
    <row r="315" spans="3:6" ht="12.55" x14ac:dyDescent="0.2">
      <c r="C315" s="2"/>
      <c r="F315" s="1"/>
    </row>
    <row r="316" spans="3:6" ht="12.55" x14ac:dyDescent="0.2">
      <c r="C316" s="2"/>
      <c r="F316" s="1"/>
    </row>
    <row r="317" spans="3:6" ht="12.55" x14ac:dyDescent="0.2">
      <c r="C317" s="2"/>
      <c r="F317" s="1"/>
    </row>
    <row r="318" spans="3:6" ht="12.55" x14ac:dyDescent="0.2">
      <c r="C318" s="2"/>
      <c r="F318" s="1"/>
    </row>
    <row r="319" spans="3:6" ht="12.55" x14ac:dyDescent="0.2">
      <c r="C319" s="2"/>
      <c r="F319" s="1"/>
    </row>
    <row r="320" spans="3:6" ht="12.55" x14ac:dyDescent="0.2">
      <c r="C320" s="2"/>
      <c r="F320" s="1"/>
    </row>
    <row r="321" spans="3:6" ht="12.55" x14ac:dyDescent="0.2">
      <c r="C321" s="2"/>
      <c r="F321" s="1"/>
    </row>
    <row r="322" spans="3:6" ht="12.55" x14ac:dyDescent="0.2">
      <c r="C322" s="2"/>
      <c r="F322" s="1"/>
    </row>
    <row r="323" spans="3:6" ht="12.55" x14ac:dyDescent="0.2">
      <c r="C323" s="2"/>
      <c r="F323" s="1"/>
    </row>
    <row r="324" spans="3:6" ht="12.55" x14ac:dyDescent="0.2">
      <c r="C324" s="2"/>
      <c r="F324" s="1"/>
    </row>
    <row r="325" spans="3:6" ht="12.55" x14ac:dyDescent="0.2">
      <c r="C325" s="2"/>
      <c r="F325" s="1"/>
    </row>
    <row r="326" spans="3:6" ht="12.55" x14ac:dyDescent="0.2">
      <c r="C326" s="2"/>
      <c r="F326" s="1"/>
    </row>
    <row r="327" spans="3:6" ht="12.55" x14ac:dyDescent="0.2">
      <c r="C327" s="2"/>
      <c r="F327" s="1"/>
    </row>
    <row r="328" spans="3:6" ht="12.55" x14ac:dyDescent="0.2">
      <c r="C328" s="2"/>
      <c r="F328" s="1"/>
    </row>
    <row r="329" spans="3:6" ht="12.55" x14ac:dyDescent="0.2">
      <c r="C329" s="2"/>
      <c r="F329" s="1"/>
    </row>
    <row r="330" spans="3:6" ht="12.55" x14ac:dyDescent="0.2">
      <c r="C330" s="2"/>
      <c r="F330" s="1"/>
    </row>
    <row r="331" spans="3:6" ht="12.55" x14ac:dyDescent="0.2">
      <c r="C331" s="2"/>
      <c r="F331" s="1"/>
    </row>
    <row r="332" spans="3:6" ht="12.55" x14ac:dyDescent="0.2">
      <c r="C332" s="2"/>
      <c r="F332" s="1"/>
    </row>
    <row r="333" spans="3:6" ht="12.55" x14ac:dyDescent="0.2">
      <c r="C333" s="2"/>
      <c r="F333" s="1"/>
    </row>
    <row r="334" spans="3:6" ht="12.55" x14ac:dyDescent="0.2">
      <c r="C334" s="2"/>
      <c r="F334" s="1"/>
    </row>
    <row r="335" spans="3:6" ht="12.55" x14ac:dyDescent="0.2">
      <c r="C335" s="2"/>
      <c r="F335" s="1"/>
    </row>
    <row r="336" spans="3:6" ht="12.55" x14ac:dyDescent="0.2">
      <c r="C336" s="2"/>
      <c r="F336" s="1"/>
    </row>
    <row r="337" spans="3:6" ht="12.55" x14ac:dyDescent="0.2">
      <c r="C337" s="2"/>
      <c r="F337" s="1"/>
    </row>
    <row r="338" spans="3:6" ht="12.55" x14ac:dyDescent="0.2">
      <c r="C338" s="2"/>
      <c r="F338" s="1"/>
    </row>
    <row r="339" spans="3:6" ht="12.55" x14ac:dyDescent="0.2">
      <c r="C339" s="2"/>
      <c r="F339" s="1"/>
    </row>
    <row r="340" spans="3:6" ht="12.55" x14ac:dyDescent="0.2">
      <c r="C340" s="2"/>
      <c r="F340" s="1"/>
    </row>
    <row r="341" spans="3:6" ht="12.55" x14ac:dyDescent="0.2">
      <c r="C341" s="2"/>
      <c r="F341" s="1"/>
    </row>
    <row r="342" spans="3:6" ht="12.55" x14ac:dyDescent="0.2">
      <c r="C342" s="2"/>
      <c r="F342" s="1"/>
    </row>
    <row r="343" spans="3:6" ht="12.55" x14ac:dyDescent="0.2">
      <c r="C343" s="2"/>
      <c r="F343" s="1"/>
    </row>
    <row r="344" spans="3:6" ht="12.55" x14ac:dyDescent="0.2">
      <c r="C344" s="2"/>
      <c r="F344" s="1"/>
    </row>
    <row r="345" spans="3:6" ht="12.55" x14ac:dyDescent="0.2">
      <c r="C345" s="2"/>
      <c r="F345" s="1"/>
    </row>
    <row r="346" spans="3:6" ht="12.55" x14ac:dyDescent="0.2">
      <c r="C346" s="2"/>
      <c r="F346" s="1"/>
    </row>
    <row r="347" spans="3:6" ht="12.55" x14ac:dyDescent="0.2">
      <c r="C347" s="2"/>
      <c r="F347" s="1"/>
    </row>
    <row r="348" spans="3:6" ht="12.55" x14ac:dyDescent="0.2">
      <c r="C348" s="2"/>
      <c r="F348" s="1"/>
    </row>
    <row r="349" spans="3:6" ht="12.55" x14ac:dyDescent="0.2">
      <c r="C349" s="2"/>
      <c r="F349" s="1"/>
    </row>
    <row r="350" spans="3:6" ht="12.55" x14ac:dyDescent="0.2">
      <c r="C350" s="2"/>
      <c r="F350" s="1"/>
    </row>
    <row r="351" spans="3:6" ht="12.55" x14ac:dyDescent="0.2">
      <c r="C351" s="2"/>
      <c r="F351" s="1"/>
    </row>
    <row r="352" spans="3:6" ht="12.55" x14ac:dyDescent="0.2">
      <c r="C352" s="2"/>
      <c r="F352" s="1"/>
    </row>
    <row r="353" spans="3:6" ht="12.55" x14ac:dyDescent="0.2">
      <c r="C353" s="2"/>
      <c r="F353" s="1"/>
    </row>
    <row r="354" spans="3:6" ht="12.55" x14ac:dyDescent="0.2">
      <c r="C354" s="2"/>
      <c r="F354" s="1"/>
    </row>
    <row r="355" spans="3:6" ht="12.55" x14ac:dyDescent="0.2">
      <c r="C355" s="2"/>
      <c r="F355" s="1"/>
    </row>
    <row r="356" spans="3:6" ht="12.55" x14ac:dyDescent="0.2">
      <c r="C356" s="2"/>
      <c r="F356" s="1"/>
    </row>
    <row r="357" spans="3:6" ht="12.55" x14ac:dyDescent="0.2">
      <c r="C357" s="2"/>
      <c r="F357" s="1"/>
    </row>
    <row r="358" spans="3:6" ht="12.55" x14ac:dyDescent="0.2">
      <c r="C358" s="2"/>
      <c r="F358" s="1"/>
    </row>
    <row r="359" spans="3:6" ht="12.55" x14ac:dyDescent="0.2">
      <c r="C359" s="2"/>
      <c r="F359" s="1"/>
    </row>
    <row r="360" spans="3:6" ht="12.55" x14ac:dyDescent="0.2">
      <c r="C360" s="2"/>
      <c r="F360" s="1"/>
    </row>
    <row r="361" spans="3:6" ht="12.55" x14ac:dyDescent="0.2">
      <c r="C361" s="2"/>
      <c r="F361" s="1"/>
    </row>
    <row r="362" spans="3:6" ht="12.55" x14ac:dyDescent="0.2">
      <c r="C362" s="2"/>
      <c r="F362" s="1"/>
    </row>
    <row r="363" spans="3:6" ht="12.55" x14ac:dyDescent="0.2">
      <c r="C363" s="2"/>
      <c r="F363" s="1"/>
    </row>
    <row r="364" spans="3:6" ht="12.55" x14ac:dyDescent="0.2">
      <c r="C364" s="2"/>
      <c r="F364" s="1"/>
    </row>
    <row r="365" spans="3:6" ht="12.55" x14ac:dyDescent="0.2">
      <c r="C365" s="2"/>
      <c r="F365" s="1"/>
    </row>
    <row r="366" spans="3:6" ht="12.55" x14ac:dyDescent="0.2">
      <c r="C366" s="2"/>
      <c r="F366" s="1"/>
    </row>
    <row r="367" spans="3:6" ht="12.55" x14ac:dyDescent="0.2">
      <c r="C367" s="2"/>
      <c r="F367" s="1"/>
    </row>
    <row r="368" spans="3:6" ht="12.55" x14ac:dyDescent="0.2">
      <c r="C368" s="2"/>
      <c r="F368" s="1"/>
    </row>
    <row r="369" spans="3:6" ht="12.55" x14ac:dyDescent="0.2">
      <c r="C369" s="2"/>
      <c r="F369" s="1"/>
    </row>
    <row r="370" spans="3:6" ht="12.55" x14ac:dyDescent="0.2">
      <c r="C370" s="2"/>
      <c r="F370" s="1"/>
    </row>
    <row r="371" spans="3:6" ht="12.55" x14ac:dyDescent="0.2">
      <c r="C371" s="2"/>
      <c r="F371" s="1"/>
    </row>
    <row r="372" spans="3:6" ht="12.55" x14ac:dyDescent="0.2">
      <c r="C372" s="2"/>
      <c r="F372" s="1"/>
    </row>
    <row r="373" spans="3:6" ht="12.55" x14ac:dyDescent="0.2">
      <c r="C373" s="2"/>
      <c r="F373" s="1"/>
    </row>
    <row r="374" spans="3:6" ht="12.55" x14ac:dyDescent="0.2">
      <c r="C374" s="2"/>
      <c r="F374" s="1"/>
    </row>
    <row r="375" spans="3:6" ht="12.55" x14ac:dyDescent="0.2">
      <c r="C375" s="2"/>
      <c r="F375" s="1"/>
    </row>
    <row r="376" spans="3:6" ht="12.55" x14ac:dyDescent="0.2">
      <c r="C376" s="2"/>
      <c r="F376" s="1"/>
    </row>
    <row r="377" spans="3:6" ht="12.55" x14ac:dyDescent="0.2">
      <c r="C377" s="2"/>
      <c r="F377" s="1"/>
    </row>
    <row r="378" spans="3:6" ht="12.55" x14ac:dyDescent="0.2">
      <c r="C378" s="2"/>
      <c r="F378" s="1"/>
    </row>
    <row r="379" spans="3:6" ht="12.55" x14ac:dyDescent="0.2">
      <c r="C379" s="2"/>
      <c r="F379" s="1"/>
    </row>
    <row r="380" spans="3:6" ht="12.55" x14ac:dyDescent="0.2">
      <c r="C380" s="2"/>
      <c r="F380" s="1"/>
    </row>
    <row r="381" spans="3:6" ht="12.55" x14ac:dyDescent="0.2">
      <c r="C381" s="2"/>
      <c r="F381" s="1"/>
    </row>
    <row r="382" spans="3:6" ht="12.55" x14ac:dyDescent="0.2">
      <c r="C382" s="2"/>
      <c r="F382" s="1"/>
    </row>
    <row r="383" spans="3:6" ht="12.55" x14ac:dyDescent="0.2">
      <c r="C383" s="2"/>
      <c r="F383" s="1"/>
    </row>
    <row r="384" spans="3:6" ht="12.55" x14ac:dyDescent="0.2">
      <c r="C384" s="2"/>
      <c r="F384" s="1"/>
    </row>
    <row r="385" spans="3:6" ht="12.55" x14ac:dyDescent="0.2">
      <c r="C385" s="2"/>
      <c r="F385" s="1"/>
    </row>
    <row r="386" spans="3:6" ht="12.55" x14ac:dyDescent="0.2">
      <c r="C386" s="2"/>
      <c r="F386" s="1"/>
    </row>
    <row r="387" spans="3:6" ht="12.55" x14ac:dyDescent="0.2">
      <c r="C387" s="2"/>
      <c r="F387" s="1"/>
    </row>
    <row r="388" spans="3:6" ht="12.55" x14ac:dyDescent="0.2">
      <c r="C388" s="2"/>
      <c r="F388" s="1"/>
    </row>
    <row r="389" spans="3:6" ht="12.55" x14ac:dyDescent="0.2">
      <c r="C389" s="2"/>
      <c r="F389" s="1"/>
    </row>
    <row r="390" spans="3:6" ht="12.55" x14ac:dyDescent="0.2">
      <c r="C390" s="2"/>
      <c r="F390" s="1"/>
    </row>
    <row r="391" spans="3:6" ht="12.55" x14ac:dyDescent="0.2">
      <c r="C391" s="2"/>
      <c r="F391" s="1"/>
    </row>
    <row r="392" spans="3:6" ht="12.55" x14ac:dyDescent="0.2">
      <c r="C392" s="2"/>
      <c r="F392" s="1"/>
    </row>
    <row r="393" spans="3:6" ht="12.55" x14ac:dyDescent="0.2">
      <c r="C393" s="2"/>
      <c r="F393" s="1"/>
    </row>
    <row r="394" spans="3:6" ht="12.55" x14ac:dyDescent="0.2">
      <c r="C394" s="2"/>
      <c r="F394" s="1"/>
    </row>
    <row r="395" spans="3:6" ht="12.55" x14ac:dyDescent="0.2">
      <c r="C395" s="2"/>
      <c r="F395" s="1"/>
    </row>
    <row r="396" spans="3:6" ht="12.55" x14ac:dyDescent="0.2">
      <c r="C396" s="2"/>
      <c r="F396" s="1"/>
    </row>
    <row r="397" spans="3:6" ht="12.55" x14ac:dyDescent="0.2">
      <c r="C397" s="2"/>
      <c r="F397" s="1"/>
    </row>
    <row r="398" spans="3:6" ht="12.55" x14ac:dyDescent="0.2">
      <c r="C398" s="2"/>
      <c r="F398" s="1"/>
    </row>
    <row r="399" spans="3:6" ht="12.55" x14ac:dyDescent="0.2">
      <c r="C399" s="2"/>
      <c r="F399" s="1"/>
    </row>
    <row r="400" spans="3:6" ht="12.55" x14ac:dyDescent="0.2">
      <c r="C400" s="2"/>
      <c r="F400" s="1"/>
    </row>
    <row r="401" spans="3:6" ht="12.55" x14ac:dyDescent="0.2">
      <c r="C401" s="2"/>
      <c r="F401" s="1"/>
    </row>
    <row r="402" spans="3:6" ht="12.55" x14ac:dyDescent="0.2">
      <c r="C402" s="2"/>
      <c r="F402" s="1"/>
    </row>
    <row r="403" spans="3:6" ht="12.55" x14ac:dyDescent="0.2">
      <c r="C403" s="2"/>
      <c r="F403" s="1"/>
    </row>
    <row r="404" spans="3:6" ht="12.55" x14ac:dyDescent="0.2">
      <c r="C404" s="2"/>
      <c r="F404" s="1"/>
    </row>
    <row r="405" spans="3:6" ht="12.55" x14ac:dyDescent="0.2">
      <c r="C405" s="2"/>
      <c r="F405" s="1"/>
    </row>
    <row r="406" spans="3:6" ht="12.55" x14ac:dyDescent="0.2">
      <c r="C406" s="2"/>
      <c r="F406" s="1"/>
    </row>
    <row r="407" spans="3:6" ht="12.55" x14ac:dyDescent="0.2">
      <c r="C407" s="2"/>
      <c r="F407" s="1"/>
    </row>
    <row r="408" spans="3:6" ht="12.55" x14ac:dyDescent="0.2">
      <c r="C408" s="2"/>
      <c r="F408" s="1"/>
    </row>
    <row r="409" spans="3:6" ht="12.55" x14ac:dyDescent="0.2">
      <c r="C409" s="2"/>
      <c r="F409" s="1"/>
    </row>
    <row r="410" spans="3:6" ht="12.55" x14ac:dyDescent="0.2">
      <c r="C410" s="2"/>
      <c r="F410" s="1"/>
    </row>
    <row r="411" spans="3:6" ht="12.55" x14ac:dyDescent="0.2">
      <c r="C411" s="2"/>
      <c r="F411" s="1"/>
    </row>
    <row r="412" spans="3:6" ht="12.55" x14ac:dyDescent="0.2">
      <c r="C412" s="2"/>
      <c r="F412" s="1"/>
    </row>
    <row r="413" spans="3:6" ht="12.55" x14ac:dyDescent="0.2">
      <c r="C413" s="2"/>
      <c r="F413" s="1"/>
    </row>
    <row r="414" spans="3:6" ht="12.55" x14ac:dyDescent="0.2">
      <c r="C414" s="2"/>
      <c r="F414" s="1"/>
    </row>
    <row r="415" spans="3:6" ht="12.55" x14ac:dyDescent="0.2">
      <c r="C415" s="2"/>
      <c r="F415" s="1"/>
    </row>
    <row r="416" spans="3:6" ht="12.55" x14ac:dyDescent="0.2">
      <c r="C416" s="2"/>
      <c r="F416" s="1"/>
    </row>
    <row r="417" spans="3:6" ht="12.55" x14ac:dyDescent="0.2">
      <c r="C417" s="2"/>
      <c r="F417" s="1"/>
    </row>
    <row r="418" spans="3:6" ht="12.55" x14ac:dyDescent="0.2">
      <c r="C418" s="2"/>
      <c r="F418" s="1"/>
    </row>
    <row r="419" spans="3:6" ht="12.55" x14ac:dyDescent="0.2">
      <c r="C419" s="2"/>
      <c r="F419" s="1"/>
    </row>
    <row r="420" spans="3:6" ht="12.55" x14ac:dyDescent="0.2">
      <c r="C420" s="2"/>
      <c r="F420" s="1"/>
    </row>
    <row r="421" spans="3:6" ht="12.55" x14ac:dyDescent="0.2">
      <c r="C421" s="2"/>
      <c r="F421" s="1"/>
    </row>
    <row r="422" spans="3:6" ht="12.55" x14ac:dyDescent="0.2">
      <c r="C422" s="2"/>
      <c r="F422" s="1"/>
    </row>
    <row r="423" spans="3:6" ht="12.55" x14ac:dyDescent="0.2">
      <c r="C423" s="2"/>
      <c r="F423" s="1"/>
    </row>
    <row r="424" spans="3:6" ht="12.55" x14ac:dyDescent="0.2">
      <c r="C424" s="2"/>
      <c r="F424" s="1"/>
    </row>
    <row r="425" spans="3:6" ht="12.55" x14ac:dyDescent="0.2">
      <c r="C425" s="2"/>
      <c r="F425" s="1"/>
    </row>
    <row r="426" spans="3:6" ht="12.55" x14ac:dyDescent="0.2">
      <c r="C426" s="2"/>
      <c r="F426" s="1"/>
    </row>
    <row r="427" spans="3:6" ht="12.55" x14ac:dyDescent="0.2">
      <c r="C427" s="2"/>
      <c r="F427" s="1"/>
    </row>
    <row r="428" spans="3:6" ht="12.55" x14ac:dyDescent="0.2">
      <c r="C428" s="2"/>
      <c r="F428" s="1"/>
    </row>
    <row r="429" spans="3:6" ht="12.55" x14ac:dyDescent="0.2">
      <c r="C429" s="2"/>
      <c r="F429" s="1"/>
    </row>
    <row r="430" spans="3:6" ht="12.55" x14ac:dyDescent="0.2">
      <c r="C430" s="2"/>
      <c r="F430" s="1"/>
    </row>
    <row r="431" spans="3:6" ht="12.55" x14ac:dyDescent="0.2">
      <c r="C431" s="2"/>
      <c r="F431" s="1"/>
    </row>
    <row r="432" spans="3:6" ht="12.55" x14ac:dyDescent="0.2">
      <c r="C432" s="2"/>
      <c r="F432" s="1"/>
    </row>
    <row r="433" spans="3:6" ht="12.55" x14ac:dyDescent="0.2">
      <c r="C433" s="2"/>
      <c r="F433" s="1"/>
    </row>
    <row r="434" spans="3:6" ht="12.55" x14ac:dyDescent="0.2">
      <c r="C434" s="2"/>
      <c r="F434" s="1"/>
    </row>
    <row r="435" spans="3:6" ht="12.55" x14ac:dyDescent="0.2">
      <c r="C435" s="2"/>
      <c r="F435" s="1"/>
    </row>
    <row r="436" spans="3:6" ht="12.55" x14ac:dyDescent="0.2">
      <c r="C436" s="2"/>
      <c r="F436" s="1"/>
    </row>
    <row r="437" spans="3:6" ht="12.55" x14ac:dyDescent="0.2">
      <c r="C437" s="2"/>
      <c r="F437" s="1"/>
    </row>
    <row r="438" spans="3:6" ht="12.55" x14ac:dyDescent="0.2">
      <c r="C438" s="2"/>
      <c r="F438" s="1"/>
    </row>
    <row r="439" spans="3:6" ht="12.55" x14ac:dyDescent="0.2">
      <c r="C439" s="2"/>
      <c r="F439" s="1"/>
    </row>
    <row r="440" spans="3:6" ht="12.55" x14ac:dyDescent="0.2">
      <c r="C440" s="2"/>
      <c r="F440" s="1"/>
    </row>
    <row r="441" spans="3:6" ht="12.55" x14ac:dyDescent="0.2">
      <c r="C441" s="2"/>
      <c r="F441" s="1"/>
    </row>
    <row r="442" spans="3:6" ht="12.55" x14ac:dyDescent="0.2">
      <c r="C442" s="2"/>
      <c r="F442" s="1"/>
    </row>
    <row r="443" spans="3:6" ht="12.55" x14ac:dyDescent="0.2">
      <c r="C443" s="2"/>
      <c r="F443" s="1"/>
    </row>
    <row r="444" spans="3:6" ht="12.55" x14ac:dyDescent="0.2">
      <c r="C444" s="2"/>
      <c r="F444" s="1"/>
    </row>
    <row r="445" spans="3:6" ht="12.55" x14ac:dyDescent="0.2">
      <c r="C445" s="2"/>
      <c r="F445" s="1"/>
    </row>
    <row r="446" spans="3:6" ht="12.55" x14ac:dyDescent="0.2">
      <c r="C446" s="2"/>
      <c r="F446" s="1"/>
    </row>
    <row r="447" spans="3:6" ht="12.55" x14ac:dyDescent="0.2">
      <c r="C447" s="2"/>
      <c r="F447" s="1"/>
    </row>
    <row r="448" spans="3:6" ht="12.55" x14ac:dyDescent="0.2">
      <c r="C448" s="2"/>
      <c r="F448" s="1"/>
    </row>
    <row r="449" spans="3:6" ht="12.55" x14ac:dyDescent="0.2">
      <c r="C449" s="2"/>
      <c r="F449" s="1"/>
    </row>
    <row r="450" spans="3:6" ht="12.55" x14ac:dyDescent="0.2">
      <c r="C450" s="2"/>
      <c r="F450" s="1"/>
    </row>
    <row r="451" spans="3:6" ht="12.55" x14ac:dyDescent="0.2">
      <c r="C451" s="2"/>
      <c r="F451" s="1"/>
    </row>
    <row r="452" spans="3:6" ht="12.55" x14ac:dyDescent="0.2">
      <c r="C452" s="2"/>
      <c r="F452" s="1"/>
    </row>
    <row r="453" spans="3:6" ht="12.55" x14ac:dyDescent="0.2">
      <c r="C453" s="2"/>
      <c r="F453" s="1"/>
    </row>
    <row r="454" spans="3:6" ht="12.55" x14ac:dyDescent="0.2">
      <c r="C454" s="2"/>
      <c r="F454" s="1"/>
    </row>
    <row r="455" spans="3:6" ht="12.55" x14ac:dyDescent="0.2">
      <c r="C455" s="2"/>
      <c r="F455" s="1"/>
    </row>
    <row r="456" spans="3:6" ht="12.55" x14ac:dyDescent="0.2">
      <c r="C456" s="2"/>
      <c r="F456" s="1"/>
    </row>
    <row r="457" spans="3:6" ht="12.55" x14ac:dyDescent="0.2">
      <c r="C457" s="2"/>
      <c r="F457" s="1"/>
    </row>
    <row r="458" spans="3:6" ht="12.55" x14ac:dyDescent="0.2">
      <c r="C458" s="2"/>
      <c r="F458" s="1"/>
    </row>
    <row r="459" spans="3:6" ht="12.55" x14ac:dyDescent="0.2">
      <c r="C459" s="2"/>
      <c r="F459" s="1"/>
    </row>
    <row r="460" spans="3:6" ht="12.55" x14ac:dyDescent="0.2">
      <c r="C460" s="2"/>
      <c r="F460" s="1"/>
    </row>
    <row r="461" spans="3:6" ht="12.55" x14ac:dyDescent="0.2">
      <c r="C461" s="2"/>
      <c r="F461" s="1"/>
    </row>
    <row r="462" spans="3:6" ht="12.55" x14ac:dyDescent="0.2">
      <c r="C462" s="2"/>
      <c r="F462" s="1"/>
    </row>
    <row r="463" spans="3:6" ht="12.55" x14ac:dyDescent="0.2">
      <c r="C463" s="2"/>
      <c r="F463" s="1"/>
    </row>
    <row r="464" spans="3:6" ht="12.55" x14ac:dyDescent="0.2">
      <c r="C464" s="2"/>
      <c r="F464" s="1"/>
    </row>
    <row r="465" spans="3:6" ht="12.55" x14ac:dyDescent="0.2">
      <c r="C465" s="2"/>
      <c r="F465" s="1"/>
    </row>
    <row r="466" spans="3:6" ht="12.55" x14ac:dyDescent="0.2">
      <c r="C466" s="2"/>
      <c r="F466" s="1"/>
    </row>
    <row r="467" spans="3:6" ht="12.55" x14ac:dyDescent="0.2">
      <c r="C467" s="2"/>
      <c r="F467" s="1"/>
    </row>
    <row r="468" spans="3:6" ht="12.55" x14ac:dyDescent="0.2">
      <c r="C468" s="2"/>
      <c r="F468" s="1"/>
    </row>
    <row r="469" spans="3:6" ht="12.55" x14ac:dyDescent="0.2">
      <c r="C469" s="2"/>
      <c r="F469" s="1"/>
    </row>
    <row r="470" spans="3:6" ht="12.55" x14ac:dyDescent="0.2">
      <c r="C470" s="2"/>
      <c r="F470" s="1"/>
    </row>
    <row r="471" spans="3:6" ht="12.55" x14ac:dyDescent="0.2">
      <c r="C471" s="2"/>
      <c r="F471" s="1"/>
    </row>
    <row r="472" spans="3:6" ht="12.55" x14ac:dyDescent="0.2">
      <c r="C472" s="2"/>
      <c r="F472" s="1"/>
    </row>
    <row r="473" spans="3:6" ht="12.55" x14ac:dyDescent="0.2">
      <c r="C473" s="2"/>
      <c r="F473" s="1"/>
    </row>
    <row r="474" spans="3:6" ht="12.55" x14ac:dyDescent="0.2">
      <c r="C474" s="2"/>
      <c r="F474" s="1"/>
    </row>
    <row r="475" spans="3:6" ht="12.55" x14ac:dyDescent="0.2">
      <c r="C475" s="2"/>
      <c r="F475" s="1"/>
    </row>
    <row r="476" spans="3:6" ht="12.55" x14ac:dyDescent="0.2">
      <c r="C476" s="2"/>
      <c r="F476" s="1"/>
    </row>
    <row r="477" spans="3:6" ht="12.55" x14ac:dyDescent="0.2">
      <c r="C477" s="2"/>
      <c r="F477" s="1"/>
    </row>
    <row r="478" spans="3:6" ht="12.55" x14ac:dyDescent="0.2">
      <c r="C478" s="2"/>
      <c r="F478" s="1"/>
    </row>
    <row r="479" spans="3:6" ht="12.55" x14ac:dyDescent="0.2">
      <c r="C479" s="2"/>
      <c r="F479" s="1"/>
    </row>
    <row r="480" spans="3:6" ht="12.55" x14ac:dyDescent="0.2">
      <c r="C480" s="2"/>
      <c r="F480" s="1"/>
    </row>
    <row r="481" spans="3:6" ht="12.55" x14ac:dyDescent="0.2">
      <c r="C481" s="2"/>
      <c r="F481" s="1"/>
    </row>
    <row r="482" spans="3:6" ht="12.55" x14ac:dyDescent="0.2">
      <c r="C482" s="2"/>
      <c r="F482" s="1"/>
    </row>
    <row r="483" spans="3:6" ht="12.55" x14ac:dyDescent="0.2">
      <c r="C483" s="2"/>
      <c r="F483" s="1"/>
    </row>
    <row r="484" spans="3:6" ht="12.55" x14ac:dyDescent="0.2">
      <c r="C484" s="2"/>
      <c r="F484" s="1"/>
    </row>
    <row r="485" spans="3:6" ht="12.55" x14ac:dyDescent="0.2">
      <c r="C485" s="2"/>
      <c r="F485" s="1"/>
    </row>
    <row r="486" spans="3:6" ht="12.55" x14ac:dyDescent="0.2">
      <c r="C486" s="2"/>
      <c r="F486" s="1"/>
    </row>
    <row r="487" spans="3:6" ht="12.55" x14ac:dyDescent="0.2">
      <c r="C487" s="2"/>
      <c r="F487" s="1"/>
    </row>
    <row r="488" spans="3:6" ht="12.55" x14ac:dyDescent="0.2">
      <c r="C488" s="2"/>
      <c r="F488" s="1"/>
    </row>
    <row r="489" spans="3:6" ht="12.55" x14ac:dyDescent="0.2">
      <c r="C489" s="2"/>
      <c r="F489" s="1"/>
    </row>
    <row r="490" spans="3:6" ht="12.55" x14ac:dyDescent="0.2">
      <c r="C490" s="2"/>
      <c r="F490" s="1"/>
    </row>
    <row r="491" spans="3:6" ht="12.55" x14ac:dyDescent="0.2">
      <c r="C491" s="2"/>
      <c r="F491" s="1"/>
    </row>
    <row r="492" spans="3:6" ht="12.55" x14ac:dyDescent="0.2">
      <c r="C492" s="2"/>
      <c r="F492" s="1"/>
    </row>
    <row r="493" spans="3:6" ht="12.55" x14ac:dyDescent="0.2">
      <c r="C493" s="2"/>
      <c r="F493" s="1"/>
    </row>
    <row r="494" spans="3:6" ht="12.55" x14ac:dyDescent="0.2">
      <c r="C494" s="2"/>
      <c r="F494" s="1"/>
    </row>
    <row r="495" spans="3:6" ht="12.55" x14ac:dyDescent="0.2">
      <c r="C495" s="2"/>
      <c r="F495" s="1"/>
    </row>
    <row r="496" spans="3:6" ht="12.55" x14ac:dyDescent="0.2">
      <c r="C496" s="2"/>
      <c r="F496" s="1"/>
    </row>
    <row r="497" spans="3:6" ht="12.55" x14ac:dyDescent="0.2">
      <c r="C497" s="2"/>
      <c r="F497" s="1"/>
    </row>
    <row r="498" spans="3:6" ht="12.55" x14ac:dyDescent="0.2">
      <c r="C498" s="2"/>
      <c r="F498" s="1"/>
    </row>
    <row r="499" spans="3:6" ht="12.55" x14ac:dyDescent="0.2">
      <c r="C499" s="2"/>
      <c r="F499" s="1"/>
    </row>
    <row r="500" spans="3:6" ht="12.55" x14ac:dyDescent="0.2">
      <c r="C500" s="2"/>
      <c r="F500" s="1"/>
    </row>
    <row r="501" spans="3:6" ht="12.55" x14ac:dyDescent="0.2">
      <c r="C501" s="2"/>
      <c r="F501" s="1"/>
    </row>
    <row r="502" spans="3:6" ht="12.55" x14ac:dyDescent="0.2">
      <c r="C502" s="2"/>
      <c r="F502" s="1"/>
    </row>
    <row r="503" spans="3:6" ht="12.55" x14ac:dyDescent="0.2">
      <c r="C503" s="2"/>
      <c r="F503" s="1"/>
    </row>
    <row r="504" spans="3:6" ht="12.55" x14ac:dyDescent="0.2">
      <c r="C504" s="2"/>
      <c r="F504" s="1"/>
    </row>
    <row r="505" spans="3:6" ht="12.55" x14ac:dyDescent="0.2">
      <c r="C505" s="2"/>
      <c r="F505" s="1"/>
    </row>
    <row r="506" spans="3:6" ht="12.55" x14ac:dyDescent="0.2">
      <c r="C506" s="2"/>
      <c r="F506" s="1"/>
    </row>
    <row r="507" spans="3:6" ht="12.55" x14ac:dyDescent="0.2">
      <c r="C507" s="2"/>
      <c r="F507" s="1"/>
    </row>
    <row r="508" spans="3:6" ht="12.55" x14ac:dyDescent="0.2">
      <c r="C508" s="2"/>
      <c r="F508" s="1"/>
    </row>
    <row r="509" spans="3:6" ht="12.55" x14ac:dyDescent="0.2">
      <c r="C509" s="2"/>
      <c r="F509" s="1"/>
    </row>
    <row r="510" spans="3:6" ht="12.55" x14ac:dyDescent="0.2">
      <c r="C510" s="2"/>
      <c r="F510" s="1"/>
    </row>
    <row r="511" spans="3:6" ht="12.55" x14ac:dyDescent="0.2">
      <c r="C511" s="2"/>
      <c r="F511" s="1"/>
    </row>
    <row r="512" spans="3:6" ht="12.55" x14ac:dyDescent="0.2">
      <c r="C512" s="2"/>
      <c r="F512" s="1"/>
    </row>
    <row r="513" spans="3:6" ht="12.55" x14ac:dyDescent="0.2">
      <c r="C513" s="2"/>
      <c r="F513" s="1"/>
    </row>
    <row r="514" spans="3:6" ht="12.55" x14ac:dyDescent="0.2">
      <c r="C514" s="2"/>
      <c r="F514" s="1"/>
    </row>
    <row r="515" spans="3:6" ht="12.55" x14ac:dyDescent="0.2">
      <c r="C515" s="2"/>
      <c r="F515" s="1"/>
    </row>
    <row r="516" spans="3:6" ht="12.55" x14ac:dyDescent="0.2">
      <c r="C516" s="2"/>
      <c r="F516" s="1"/>
    </row>
    <row r="517" spans="3:6" ht="12.55" x14ac:dyDescent="0.2">
      <c r="C517" s="2"/>
      <c r="F517" s="1"/>
    </row>
    <row r="518" spans="3:6" ht="12.55" x14ac:dyDescent="0.2">
      <c r="C518" s="2"/>
      <c r="F518" s="1"/>
    </row>
    <row r="519" spans="3:6" ht="12.55" x14ac:dyDescent="0.2">
      <c r="C519" s="2"/>
      <c r="F519" s="1"/>
    </row>
    <row r="520" spans="3:6" ht="12.55" x14ac:dyDescent="0.2">
      <c r="C520" s="2"/>
      <c r="F520" s="1"/>
    </row>
    <row r="521" spans="3:6" ht="12.55" x14ac:dyDescent="0.2">
      <c r="C521" s="2"/>
      <c r="F521" s="1"/>
    </row>
    <row r="522" spans="3:6" ht="12.55" x14ac:dyDescent="0.2">
      <c r="C522" s="2"/>
      <c r="F522" s="1"/>
    </row>
    <row r="523" spans="3:6" ht="12.55" x14ac:dyDescent="0.2">
      <c r="C523" s="2"/>
      <c r="F523" s="1"/>
    </row>
    <row r="524" spans="3:6" ht="12.55" x14ac:dyDescent="0.2">
      <c r="C524" s="2"/>
      <c r="F524" s="1"/>
    </row>
    <row r="525" spans="3:6" ht="12.55" x14ac:dyDescent="0.2">
      <c r="C525" s="2"/>
      <c r="F525" s="1"/>
    </row>
    <row r="526" spans="3:6" ht="12.55" x14ac:dyDescent="0.2">
      <c r="C526" s="2"/>
      <c r="F526" s="1"/>
    </row>
    <row r="527" spans="3:6" ht="12.55" x14ac:dyDescent="0.2">
      <c r="C527" s="2"/>
      <c r="F527" s="1"/>
    </row>
    <row r="528" spans="3:6" ht="12.55" x14ac:dyDescent="0.2">
      <c r="C528" s="2"/>
      <c r="F528" s="1"/>
    </row>
    <row r="529" spans="3:6" ht="12.55" x14ac:dyDescent="0.2">
      <c r="C529" s="2"/>
      <c r="F529" s="1"/>
    </row>
    <row r="530" spans="3:6" ht="12.55" x14ac:dyDescent="0.2">
      <c r="C530" s="2"/>
      <c r="F530" s="1"/>
    </row>
    <row r="531" spans="3:6" ht="12.55" x14ac:dyDescent="0.2">
      <c r="C531" s="2"/>
      <c r="F531" s="1"/>
    </row>
    <row r="532" spans="3:6" ht="12.55" x14ac:dyDescent="0.2">
      <c r="C532" s="2"/>
      <c r="F532" s="1"/>
    </row>
    <row r="533" spans="3:6" ht="12.55" x14ac:dyDescent="0.2">
      <c r="C533" s="2"/>
      <c r="F533" s="1"/>
    </row>
    <row r="534" spans="3:6" ht="12.55" x14ac:dyDescent="0.2">
      <c r="C534" s="2"/>
      <c r="F534" s="1"/>
    </row>
    <row r="535" spans="3:6" ht="12.55" x14ac:dyDescent="0.2">
      <c r="C535" s="2"/>
      <c r="F535" s="1"/>
    </row>
    <row r="536" spans="3:6" ht="12.55" x14ac:dyDescent="0.2">
      <c r="C536" s="2"/>
      <c r="F536" s="1"/>
    </row>
    <row r="537" spans="3:6" ht="12.55" x14ac:dyDescent="0.2">
      <c r="C537" s="2"/>
      <c r="F537" s="1"/>
    </row>
    <row r="538" spans="3:6" ht="12.55" x14ac:dyDescent="0.2">
      <c r="C538" s="2"/>
      <c r="F538" s="1"/>
    </row>
    <row r="539" spans="3:6" ht="12.55" x14ac:dyDescent="0.2">
      <c r="C539" s="2"/>
      <c r="F539" s="1"/>
    </row>
    <row r="540" spans="3:6" ht="12.55" x14ac:dyDescent="0.2">
      <c r="C540" s="2"/>
      <c r="F540" s="1"/>
    </row>
    <row r="541" spans="3:6" ht="12.55" x14ac:dyDescent="0.2">
      <c r="C541" s="2"/>
      <c r="F541" s="1"/>
    </row>
    <row r="542" spans="3:6" ht="12.55" x14ac:dyDescent="0.2">
      <c r="C542" s="2"/>
      <c r="F542" s="1"/>
    </row>
    <row r="543" spans="3:6" ht="12.55" x14ac:dyDescent="0.2">
      <c r="C543" s="2"/>
      <c r="F543" s="1"/>
    </row>
    <row r="544" spans="3:6" ht="12.55" x14ac:dyDescent="0.2">
      <c r="C544" s="2"/>
      <c r="F544" s="1"/>
    </row>
    <row r="545" spans="3:6" ht="12.55" x14ac:dyDescent="0.2">
      <c r="C545" s="2"/>
      <c r="F545" s="1"/>
    </row>
    <row r="546" spans="3:6" ht="12.55" x14ac:dyDescent="0.2">
      <c r="C546" s="2"/>
      <c r="F546" s="1"/>
    </row>
    <row r="547" spans="3:6" ht="12.55" x14ac:dyDescent="0.2">
      <c r="C547" s="2"/>
      <c r="F547" s="1"/>
    </row>
    <row r="548" spans="3:6" ht="12.55" x14ac:dyDescent="0.2">
      <c r="C548" s="2"/>
      <c r="F548" s="1"/>
    </row>
    <row r="549" spans="3:6" ht="12.55" x14ac:dyDescent="0.2">
      <c r="C549" s="2"/>
      <c r="F549" s="1"/>
    </row>
    <row r="550" spans="3:6" ht="12.55" x14ac:dyDescent="0.2">
      <c r="C550" s="2"/>
      <c r="F550" s="1"/>
    </row>
    <row r="551" spans="3:6" ht="12.55" x14ac:dyDescent="0.2">
      <c r="C551" s="2"/>
      <c r="F551" s="1"/>
    </row>
    <row r="552" spans="3:6" ht="12.55" x14ac:dyDescent="0.2">
      <c r="C552" s="2"/>
      <c r="F552" s="1"/>
    </row>
    <row r="553" spans="3:6" ht="12.55" x14ac:dyDescent="0.2">
      <c r="C553" s="2"/>
      <c r="F553" s="1"/>
    </row>
    <row r="554" spans="3:6" ht="12.55" x14ac:dyDescent="0.2">
      <c r="C554" s="2"/>
      <c r="F554" s="1"/>
    </row>
    <row r="555" spans="3:6" ht="12.55" x14ac:dyDescent="0.2">
      <c r="C555" s="2"/>
      <c r="F555" s="1"/>
    </row>
    <row r="556" spans="3:6" ht="12.55" x14ac:dyDescent="0.2">
      <c r="C556" s="2"/>
      <c r="F556" s="1"/>
    </row>
    <row r="557" spans="3:6" ht="12.55" x14ac:dyDescent="0.2">
      <c r="C557" s="2"/>
      <c r="F557" s="1"/>
    </row>
    <row r="558" spans="3:6" ht="12.55" x14ac:dyDescent="0.2">
      <c r="C558" s="2"/>
      <c r="F558" s="1"/>
    </row>
    <row r="559" spans="3:6" ht="12.55" x14ac:dyDescent="0.2">
      <c r="C559" s="2"/>
      <c r="F559" s="1"/>
    </row>
    <row r="560" spans="3:6" ht="12.55" x14ac:dyDescent="0.2">
      <c r="C560" s="2"/>
      <c r="F560" s="1"/>
    </row>
    <row r="561" spans="3:6" ht="12.55" x14ac:dyDescent="0.2">
      <c r="C561" s="2"/>
      <c r="F561" s="1"/>
    </row>
    <row r="562" spans="3:6" ht="12.55" x14ac:dyDescent="0.2">
      <c r="C562" s="2"/>
      <c r="F562" s="1"/>
    </row>
    <row r="563" spans="3:6" ht="12.55" x14ac:dyDescent="0.2">
      <c r="C563" s="2"/>
      <c r="F563" s="1"/>
    </row>
    <row r="564" spans="3:6" ht="12.55" x14ac:dyDescent="0.2">
      <c r="C564" s="2"/>
      <c r="F564" s="1"/>
    </row>
    <row r="565" spans="3:6" ht="12.55" x14ac:dyDescent="0.2">
      <c r="C565" s="2"/>
      <c r="F565" s="1"/>
    </row>
    <row r="566" spans="3:6" ht="12.55" x14ac:dyDescent="0.2">
      <c r="C566" s="2"/>
      <c r="F566" s="1"/>
    </row>
    <row r="567" spans="3:6" ht="12.55" x14ac:dyDescent="0.2">
      <c r="C567" s="2"/>
      <c r="F567" s="1"/>
    </row>
    <row r="568" spans="3:6" ht="12.55" x14ac:dyDescent="0.2">
      <c r="C568" s="2"/>
      <c r="F568" s="1"/>
    </row>
    <row r="569" spans="3:6" ht="12.55" x14ac:dyDescent="0.2">
      <c r="C569" s="2"/>
      <c r="F569" s="1"/>
    </row>
    <row r="570" spans="3:6" ht="12.55" x14ac:dyDescent="0.2">
      <c r="C570" s="2"/>
      <c r="F570" s="1"/>
    </row>
    <row r="571" spans="3:6" ht="12.55" x14ac:dyDescent="0.2">
      <c r="C571" s="2"/>
      <c r="F571" s="1"/>
    </row>
    <row r="572" spans="3:6" ht="12.55" x14ac:dyDescent="0.2">
      <c r="C572" s="2"/>
      <c r="F572" s="1"/>
    </row>
    <row r="573" spans="3:6" ht="12.55" x14ac:dyDescent="0.2">
      <c r="C573" s="2"/>
      <c r="F573" s="1"/>
    </row>
    <row r="574" spans="3:6" ht="12.55" x14ac:dyDescent="0.2">
      <c r="C574" s="2"/>
      <c r="F574" s="1"/>
    </row>
    <row r="575" spans="3:6" ht="12.55" x14ac:dyDescent="0.2">
      <c r="C575" s="2"/>
      <c r="F575" s="1"/>
    </row>
    <row r="576" spans="3:6" ht="12.55" x14ac:dyDescent="0.2">
      <c r="C576" s="2"/>
      <c r="F576" s="1"/>
    </row>
    <row r="577" spans="3:6" ht="12.55" x14ac:dyDescent="0.2">
      <c r="C577" s="2"/>
      <c r="F577" s="1"/>
    </row>
    <row r="578" spans="3:6" ht="12.55" x14ac:dyDescent="0.2">
      <c r="C578" s="2"/>
      <c r="F578" s="1"/>
    </row>
    <row r="579" spans="3:6" ht="12.55" x14ac:dyDescent="0.2">
      <c r="C579" s="2"/>
      <c r="F579" s="1"/>
    </row>
    <row r="580" spans="3:6" ht="12.55" x14ac:dyDescent="0.2">
      <c r="C580" s="2"/>
      <c r="F580" s="1"/>
    </row>
    <row r="581" spans="3:6" ht="12.55" x14ac:dyDescent="0.2">
      <c r="C581" s="2"/>
      <c r="F581" s="1"/>
    </row>
    <row r="582" spans="3:6" ht="12.55" x14ac:dyDescent="0.2">
      <c r="C582" s="2"/>
      <c r="F582" s="1"/>
    </row>
    <row r="583" spans="3:6" ht="12.55" x14ac:dyDescent="0.2">
      <c r="C583" s="2"/>
      <c r="F583" s="1"/>
    </row>
    <row r="584" spans="3:6" ht="12.55" x14ac:dyDescent="0.2">
      <c r="C584" s="2"/>
      <c r="F584" s="1"/>
    </row>
    <row r="585" spans="3:6" ht="12.55" x14ac:dyDescent="0.2">
      <c r="C585" s="2"/>
      <c r="F585" s="1"/>
    </row>
    <row r="586" spans="3:6" ht="12.55" x14ac:dyDescent="0.2">
      <c r="C586" s="2"/>
      <c r="F586" s="1"/>
    </row>
    <row r="587" spans="3:6" ht="12.55" x14ac:dyDescent="0.2">
      <c r="C587" s="2"/>
      <c r="F587" s="1"/>
    </row>
    <row r="588" spans="3:6" ht="12.55" x14ac:dyDescent="0.2">
      <c r="C588" s="2"/>
      <c r="F588" s="1"/>
    </row>
    <row r="589" spans="3:6" ht="12.55" x14ac:dyDescent="0.2">
      <c r="C589" s="2"/>
      <c r="F589" s="1"/>
    </row>
    <row r="590" spans="3:6" ht="12.55" x14ac:dyDescent="0.2">
      <c r="C590" s="2"/>
      <c r="F590" s="1"/>
    </row>
    <row r="591" spans="3:6" ht="12.55" x14ac:dyDescent="0.2">
      <c r="C591" s="2"/>
      <c r="F591" s="1"/>
    </row>
    <row r="592" spans="3:6" ht="12.55" x14ac:dyDescent="0.2">
      <c r="C592" s="2"/>
      <c r="F592" s="1"/>
    </row>
    <row r="593" spans="3:6" ht="12.55" x14ac:dyDescent="0.2">
      <c r="C593" s="2"/>
      <c r="F593" s="1"/>
    </row>
    <row r="594" spans="3:6" ht="12.55" x14ac:dyDescent="0.2">
      <c r="C594" s="2"/>
      <c r="F594" s="1"/>
    </row>
    <row r="595" spans="3:6" ht="12.55" x14ac:dyDescent="0.2">
      <c r="C595" s="2"/>
      <c r="F595" s="1"/>
    </row>
    <row r="596" spans="3:6" ht="12.55" x14ac:dyDescent="0.2">
      <c r="C596" s="2"/>
      <c r="F596" s="1"/>
    </row>
    <row r="597" spans="3:6" ht="12.55" x14ac:dyDescent="0.2">
      <c r="C597" s="2"/>
      <c r="F597" s="1"/>
    </row>
    <row r="598" spans="3:6" ht="12.55" x14ac:dyDescent="0.2">
      <c r="C598" s="2"/>
      <c r="F598" s="1"/>
    </row>
    <row r="599" spans="3:6" ht="12.55" x14ac:dyDescent="0.2">
      <c r="C599" s="2"/>
      <c r="F599" s="1"/>
    </row>
    <row r="600" spans="3:6" ht="12.55" x14ac:dyDescent="0.2">
      <c r="C600" s="2"/>
      <c r="F600" s="1"/>
    </row>
    <row r="601" spans="3:6" ht="12.55" x14ac:dyDescent="0.2">
      <c r="C601" s="2"/>
      <c r="F601" s="1"/>
    </row>
    <row r="602" spans="3:6" ht="12.55" x14ac:dyDescent="0.2">
      <c r="C602" s="2"/>
      <c r="F602" s="1"/>
    </row>
    <row r="603" spans="3:6" ht="12.55" x14ac:dyDescent="0.2">
      <c r="C603" s="2"/>
      <c r="F603" s="1"/>
    </row>
    <row r="604" spans="3:6" ht="12.55" x14ac:dyDescent="0.2">
      <c r="C604" s="2"/>
      <c r="F604" s="1"/>
    </row>
    <row r="605" spans="3:6" ht="12.55" x14ac:dyDescent="0.2">
      <c r="C605" s="2"/>
      <c r="F605" s="1"/>
    </row>
    <row r="606" spans="3:6" ht="12.55" x14ac:dyDescent="0.2">
      <c r="C606" s="2"/>
      <c r="F606" s="1"/>
    </row>
    <row r="607" spans="3:6" ht="12.55" x14ac:dyDescent="0.2">
      <c r="C607" s="2"/>
      <c r="F607" s="1"/>
    </row>
    <row r="608" spans="3:6" ht="12.55" x14ac:dyDescent="0.2">
      <c r="C608" s="2"/>
      <c r="F608" s="1"/>
    </row>
    <row r="609" spans="3:6" ht="12.55" x14ac:dyDescent="0.2">
      <c r="C609" s="2"/>
      <c r="F609" s="1"/>
    </row>
    <row r="610" spans="3:6" ht="12.55" x14ac:dyDescent="0.2">
      <c r="C610" s="2"/>
      <c r="F610" s="1"/>
    </row>
    <row r="611" spans="3:6" ht="12.55" x14ac:dyDescent="0.2">
      <c r="C611" s="2"/>
      <c r="F611" s="1"/>
    </row>
    <row r="612" spans="3:6" ht="12.55" x14ac:dyDescent="0.2">
      <c r="C612" s="2"/>
      <c r="F612" s="1"/>
    </row>
    <row r="613" spans="3:6" ht="12.55" x14ac:dyDescent="0.2">
      <c r="C613" s="2"/>
      <c r="F613" s="1"/>
    </row>
    <row r="614" spans="3:6" ht="12.55" x14ac:dyDescent="0.2">
      <c r="C614" s="2"/>
      <c r="F614" s="1"/>
    </row>
    <row r="615" spans="3:6" ht="12.55" x14ac:dyDescent="0.2">
      <c r="C615" s="2"/>
      <c r="F615" s="1"/>
    </row>
    <row r="616" spans="3:6" ht="12.55" x14ac:dyDescent="0.2">
      <c r="C616" s="2"/>
      <c r="F616" s="1"/>
    </row>
    <row r="617" spans="3:6" ht="12.55" x14ac:dyDescent="0.2">
      <c r="C617" s="2"/>
      <c r="F617" s="1"/>
    </row>
    <row r="618" spans="3:6" ht="12.55" x14ac:dyDescent="0.2">
      <c r="C618" s="2"/>
      <c r="F618" s="1"/>
    </row>
    <row r="619" spans="3:6" ht="12.55" x14ac:dyDescent="0.2">
      <c r="C619" s="2"/>
      <c r="F619" s="1"/>
    </row>
    <row r="620" spans="3:6" ht="12.55" x14ac:dyDescent="0.2">
      <c r="C620" s="2"/>
      <c r="F620" s="1"/>
    </row>
    <row r="621" spans="3:6" ht="12.55" x14ac:dyDescent="0.2">
      <c r="C621" s="2"/>
      <c r="F621" s="1"/>
    </row>
    <row r="622" spans="3:6" ht="12.55" x14ac:dyDescent="0.2">
      <c r="C622" s="2"/>
      <c r="F622" s="1"/>
    </row>
    <row r="623" spans="3:6" ht="12.55" x14ac:dyDescent="0.2">
      <c r="C623" s="2"/>
      <c r="F623" s="1"/>
    </row>
    <row r="624" spans="3:6" ht="12.55" x14ac:dyDescent="0.2">
      <c r="C624" s="2"/>
      <c r="F624" s="1"/>
    </row>
    <row r="625" spans="3:6" ht="12.55" x14ac:dyDescent="0.2">
      <c r="C625" s="2"/>
      <c r="F625" s="1"/>
    </row>
    <row r="626" spans="3:6" ht="12.55" x14ac:dyDescent="0.2">
      <c r="C626" s="2"/>
      <c r="F626" s="1"/>
    </row>
    <row r="627" spans="3:6" ht="12.55" x14ac:dyDescent="0.2">
      <c r="C627" s="2"/>
      <c r="F627" s="1"/>
    </row>
    <row r="628" spans="3:6" ht="12.55" x14ac:dyDescent="0.2">
      <c r="C628" s="2"/>
      <c r="F628" s="1"/>
    </row>
    <row r="629" spans="3:6" ht="12.55" x14ac:dyDescent="0.2">
      <c r="C629" s="2"/>
      <c r="F629" s="1"/>
    </row>
    <row r="630" spans="3:6" ht="12.55" x14ac:dyDescent="0.2">
      <c r="C630" s="2"/>
      <c r="F630" s="1"/>
    </row>
    <row r="631" spans="3:6" ht="12.55" x14ac:dyDescent="0.2">
      <c r="C631" s="2"/>
      <c r="F631" s="1"/>
    </row>
    <row r="632" spans="3:6" ht="12.55" x14ac:dyDescent="0.2">
      <c r="C632" s="2"/>
      <c r="F632" s="1"/>
    </row>
    <row r="633" spans="3:6" ht="12.55" x14ac:dyDescent="0.2">
      <c r="C633" s="2"/>
      <c r="F633" s="1"/>
    </row>
    <row r="634" spans="3:6" ht="12.55" x14ac:dyDescent="0.2">
      <c r="C634" s="2"/>
      <c r="F634" s="1"/>
    </row>
    <row r="635" spans="3:6" ht="12.55" x14ac:dyDescent="0.2">
      <c r="C635" s="2"/>
      <c r="F635" s="1"/>
    </row>
    <row r="636" spans="3:6" ht="12.55" x14ac:dyDescent="0.2">
      <c r="C636" s="2"/>
      <c r="F636" s="1"/>
    </row>
    <row r="637" spans="3:6" ht="12.55" x14ac:dyDescent="0.2">
      <c r="C637" s="2"/>
      <c r="F637" s="1"/>
    </row>
    <row r="638" spans="3:6" ht="12.55" x14ac:dyDescent="0.2">
      <c r="C638" s="2"/>
      <c r="F638" s="1"/>
    </row>
    <row r="639" spans="3:6" ht="12.55" x14ac:dyDescent="0.2">
      <c r="C639" s="2"/>
      <c r="F639" s="1"/>
    </row>
    <row r="640" spans="3:6" ht="12.55" x14ac:dyDescent="0.2">
      <c r="C640" s="2"/>
      <c r="F640" s="1"/>
    </row>
    <row r="641" spans="3:6" ht="12.55" x14ac:dyDescent="0.2">
      <c r="C641" s="2"/>
      <c r="F641" s="1"/>
    </row>
    <row r="642" spans="3:6" ht="12.55" x14ac:dyDescent="0.2">
      <c r="C642" s="2"/>
      <c r="F642" s="1"/>
    </row>
    <row r="643" spans="3:6" ht="12.55" x14ac:dyDescent="0.2">
      <c r="C643" s="2"/>
      <c r="F643" s="1"/>
    </row>
    <row r="644" spans="3:6" ht="12.55" x14ac:dyDescent="0.2">
      <c r="C644" s="2"/>
      <c r="F644" s="1"/>
    </row>
    <row r="645" spans="3:6" ht="12.55" x14ac:dyDescent="0.2">
      <c r="C645" s="2"/>
      <c r="F645" s="1"/>
    </row>
    <row r="646" spans="3:6" ht="12.55" x14ac:dyDescent="0.2">
      <c r="C646" s="2"/>
      <c r="F646" s="1"/>
    </row>
    <row r="647" spans="3:6" ht="12.55" x14ac:dyDescent="0.2">
      <c r="C647" s="2"/>
      <c r="F647" s="1"/>
    </row>
    <row r="648" spans="3:6" ht="12.55" x14ac:dyDescent="0.2">
      <c r="C648" s="2"/>
      <c r="F648" s="1"/>
    </row>
    <row r="649" spans="3:6" ht="12.55" x14ac:dyDescent="0.2">
      <c r="C649" s="2"/>
      <c r="F649" s="1"/>
    </row>
    <row r="650" spans="3:6" ht="12.55" x14ac:dyDescent="0.2">
      <c r="C650" s="2"/>
      <c r="F650" s="1"/>
    </row>
    <row r="651" spans="3:6" ht="12.55" x14ac:dyDescent="0.2">
      <c r="C651" s="2"/>
      <c r="F651" s="1"/>
    </row>
    <row r="652" spans="3:6" ht="12.55" x14ac:dyDescent="0.2">
      <c r="C652" s="2"/>
      <c r="F652" s="1"/>
    </row>
    <row r="653" spans="3:6" ht="12.55" x14ac:dyDescent="0.2">
      <c r="C653" s="2"/>
      <c r="F653" s="1"/>
    </row>
    <row r="654" spans="3:6" ht="12.55" x14ac:dyDescent="0.2">
      <c r="C654" s="2"/>
      <c r="F654" s="1"/>
    </row>
    <row r="655" spans="3:6" ht="12.55" x14ac:dyDescent="0.2">
      <c r="C655" s="2"/>
      <c r="F655" s="1"/>
    </row>
    <row r="656" spans="3:6" ht="12.55" x14ac:dyDescent="0.2">
      <c r="C656" s="2"/>
      <c r="F656" s="1"/>
    </row>
    <row r="657" spans="3:6" ht="12.55" x14ac:dyDescent="0.2">
      <c r="C657" s="2"/>
      <c r="F657" s="1"/>
    </row>
    <row r="658" spans="3:6" ht="12.55" x14ac:dyDescent="0.2">
      <c r="C658" s="2"/>
      <c r="F658" s="1"/>
    </row>
    <row r="659" spans="3:6" ht="12.55" x14ac:dyDescent="0.2">
      <c r="C659" s="2"/>
      <c r="F659" s="1"/>
    </row>
    <row r="660" spans="3:6" ht="12.55" x14ac:dyDescent="0.2">
      <c r="C660" s="2"/>
      <c r="F660" s="1"/>
    </row>
    <row r="661" spans="3:6" ht="12.55" x14ac:dyDescent="0.2">
      <c r="C661" s="2"/>
      <c r="F661" s="1"/>
    </row>
    <row r="662" spans="3:6" ht="12.55" x14ac:dyDescent="0.2">
      <c r="C662" s="2"/>
      <c r="F662" s="1"/>
    </row>
    <row r="663" spans="3:6" ht="12.55" x14ac:dyDescent="0.2">
      <c r="C663" s="2"/>
      <c r="F663" s="1"/>
    </row>
    <row r="664" spans="3:6" ht="12.55" x14ac:dyDescent="0.2">
      <c r="C664" s="2"/>
      <c r="F664" s="1"/>
    </row>
    <row r="665" spans="3:6" ht="12.55" x14ac:dyDescent="0.2">
      <c r="C665" s="2"/>
      <c r="F665" s="1"/>
    </row>
    <row r="666" spans="3:6" ht="12.55" x14ac:dyDescent="0.2">
      <c r="C666" s="2"/>
      <c r="F666" s="1"/>
    </row>
    <row r="667" spans="3:6" ht="12.55" x14ac:dyDescent="0.2">
      <c r="C667" s="2"/>
      <c r="F667" s="1"/>
    </row>
    <row r="668" spans="3:6" ht="12.55" x14ac:dyDescent="0.2">
      <c r="C668" s="2"/>
      <c r="F668" s="1"/>
    </row>
    <row r="669" spans="3:6" ht="12.55" x14ac:dyDescent="0.2">
      <c r="C669" s="2"/>
      <c r="F669" s="1"/>
    </row>
    <row r="670" spans="3:6" ht="12.55" x14ac:dyDescent="0.2">
      <c r="C670" s="2"/>
      <c r="F670" s="1"/>
    </row>
    <row r="671" spans="3:6" ht="12.55" x14ac:dyDescent="0.2">
      <c r="C671" s="2"/>
      <c r="F671" s="1"/>
    </row>
    <row r="672" spans="3:6" ht="12.55" x14ac:dyDescent="0.2">
      <c r="C672" s="2"/>
      <c r="F672" s="1"/>
    </row>
    <row r="673" spans="3:6" ht="12.55" x14ac:dyDescent="0.2">
      <c r="C673" s="2"/>
      <c r="F673" s="1"/>
    </row>
    <row r="674" spans="3:6" ht="12.55" x14ac:dyDescent="0.2">
      <c r="C674" s="2"/>
      <c r="F674" s="1"/>
    </row>
    <row r="675" spans="3:6" ht="12.55" x14ac:dyDescent="0.2">
      <c r="C675" s="2"/>
      <c r="F675" s="1"/>
    </row>
    <row r="676" spans="3:6" ht="12.55" x14ac:dyDescent="0.2">
      <c r="C676" s="2"/>
      <c r="F676" s="1"/>
    </row>
    <row r="677" spans="3:6" ht="12.55" x14ac:dyDescent="0.2">
      <c r="C677" s="2"/>
      <c r="F677" s="1"/>
    </row>
    <row r="678" spans="3:6" ht="12.55" x14ac:dyDescent="0.2">
      <c r="C678" s="2"/>
      <c r="F678" s="1"/>
    </row>
    <row r="679" spans="3:6" ht="12.55" x14ac:dyDescent="0.2">
      <c r="C679" s="2"/>
      <c r="F679" s="1"/>
    </row>
    <row r="680" spans="3:6" ht="12.55" x14ac:dyDescent="0.2">
      <c r="C680" s="2"/>
      <c r="F680" s="1"/>
    </row>
    <row r="681" spans="3:6" ht="12.55" x14ac:dyDescent="0.2">
      <c r="C681" s="2"/>
      <c r="F681" s="1"/>
    </row>
    <row r="682" spans="3:6" ht="12.55" x14ac:dyDescent="0.2">
      <c r="C682" s="2"/>
      <c r="F682" s="1"/>
    </row>
    <row r="683" spans="3:6" ht="12.55" x14ac:dyDescent="0.2">
      <c r="C683" s="2"/>
      <c r="F683" s="1"/>
    </row>
    <row r="684" spans="3:6" ht="12.55" x14ac:dyDescent="0.2">
      <c r="C684" s="2"/>
      <c r="F684" s="1"/>
    </row>
    <row r="685" spans="3:6" ht="12.55" x14ac:dyDescent="0.2">
      <c r="C685" s="2"/>
      <c r="F685" s="1"/>
    </row>
    <row r="686" spans="3:6" ht="12.55" x14ac:dyDescent="0.2">
      <c r="C686" s="2"/>
      <c r="F686" s="1"/>
    </row>
    <row r="687" spans="3:6" ht="12.55" x14ac:dyDescent="0.2">
      <c r="C687" s="2"/>
      <c r="F687" s="1"/>
    </row>
    <row r="688" spans="3:6" ht="12.55" x14ac:dyDescent="0.2">
      <c r="C688" s="2"/>
      <c r="F688" s="1"/>
    </row>
    <row r="689" spans="3:6" ht="12.55" x14ac:dyDescent="0.2">
      <c r="C689" s="2"/>
      <c r="F689" s="1"/>
    </row>
    <row r="690" spans="3:6" ht="12.55" x14ac:dyDescent="0.2">
      <c r="C690" s="2"/>
      <c r="F690" s="1"/>
    </row>
    <row r="691" spans="3:6" ht="12.55" x14ac:dyDescent="0.2">
      <c r="C691" s="2"/>
      <c r="F691" s="1"/>
    </row>
    <row r="692" spans="3:6" ht="12.55" x14ac:dyDescent="0.2">
      <c r="C692" s="2"/>
      <c r="F692" s="1"/>
    </row>
    <row r="693" spans="3:6" ht="12.55" x14ac:dyDescent="0.2">
      <c r="C693" s="2"/>
      <c r="F693" s="1"/>
    </row>
    <row r="694" spans="3:6" ht="12.55" x14ac:dyDescent="0.2">
      <c r="C694" s="2"/>
      <c r="F694" s="1"/>
    </row>
    <row r="695" spans="3:6" ht="12.55" x14ac:dyDescent="0.2">
      <c r="C695" s="2"/>
      <c r="F695" s="1"/>
    </row>
    <row r="696" spans="3:6" ht="12.55" x14ac:dyDescent="0.2">
      <c r="C696" s="2"/>
      <c r="F696" s="1"/>
    </row>
    <row r="697" spans="3:6" ht="12.55" x14ac:dyDescent="0.2">
      <c r="C697" s="2"/>
      <c r="F697" s="1"/>
    </row>
    <row r="698" spans="3:6" ht="12.55" x14ac:dyDescent="0.2">
      <c r="C698" s="2"/>
      <c r="F698" s="1"/>
    </row>
    <row r="699" spans="3:6" ht="12.55" x14ac:dyDescent="0.2">
      <c r="C699" s="2"/>
      <c r="F699" s="1"/>
    </row>
    <row r="700" spans="3:6" ht="12.55" x14ac:dyDescent="0.2">
      <c r="C700" s="2"/>
      <c r="F700" s="1"/>
    </row>
    <row r="701" spans="3:6" ht="12.55" x14ac:dyDescent="0.2">
      <c r="C701" s="2"/>
      <c r="F701" s="1"/>
    </row>
    <row r="702" spans="3:6" ht="12.55" x14ac:dyDescent="0.2">
      <c r="C702" s="2"/>
      <c r="F702" s="1"/>
    </row>
    <row r="703" spans="3:6" ht="12.55" x14ac:dyDescent="0.2">
      <c r="C703" s="2"/>
      <c r="F703" s="1"/>
    </row>
    <row r="704" spans="3:6" ht="12.55" x14ac:dyDescent="0.2">
      <c r="C704" s="2"/>
      <c r="F704" s="1"/>
    </row>
    <row r="705" spans="3:6" ht="12.55" x14ac:dyDescent="0.2">
      <c r="C705" s="2"/>
      <c r="F705" s="1"/>
    </row>
    <row r="706" spans="3:6" ht="12.55" x14ac:dyDescent="0.2">
      <c r="C706" s="2"/>
      <c r="F706" s="1"/>
    </row>
    <row r="707" spans="3:6" ht="12.55" x14ac:dyDescent="0.2">
      <c r="C707" s="2"/>
      <c r="F707" s="1"/>
    </row>
    <row r="708" spans="3:6" ht="12.55" x14ac:dyDescent="0.2">
      <c r="C708" s="2"/>
      <c r="F708" s="1"/>
    </row>
    <row r="709" spans="3:6" ht="12.55" x14ac:dyDescent="0.2">
      <c r="C709" s="2"/>
      <c r="F709" s="1"/>
    </row>
    <row r="710" spans="3:6" ht="12.55" x14ac:dyDescent="0.2">
      <c r="C710" s="2"/>
      <c r="F710" s="1"/>
    </row>
    <row r="711" spans="3:6" ht="12.55" x14ac:dyDescent="0.2">
      <c r="C711" s="2"/>
      <c r="F711" s="1"/>
    </row>
    <row r="712" spans="3:6" ht="12.55" x14ac:dyDescent="0.2">
      <c r="C712" s="2"/>
      <c r="F712" s="1"/>
    </row>
    <row r="713" spans="3:6" ht="12.55" x14ac:dyDescent="0.2">
      <c r="C713" s="2"/>
      <c r="F713" s="1"/>
    </row>
    <row r="714" spans="3:6" ht="12.55" x14ac:dyDescent="0.2">
      <c r="C714" s="2"/>
      <c r="F714" s="1"/>
    </row>
    <row r="715" spans="3:6" ht="12.55" x14ac:dyDescent="0.2">
      <c r="C715" s="2"/>
      <c r="F715" s="1"/>
    </row>
    <row r="716" spans="3:6" ht="12.55" x14ac:dyDescent="0.2">
      <c r="C716" s="2"/>
      <c r="F716" s="1"/>
    </row>
    <row r="717" spans="3:6" ht="12.55" x14ac:dyDescent="0.2">
      <c r="C717" s="2"/>
      <c r="F717" s="1"/>
    </row>
    <row r="718" spans="3:6" ht="12.55" x14ac:dyDescent="0.2">
      <c r="C718" s="2"/>
      <c r="F718" s="1"/>
    </row>
    <row r="719" spans="3:6" ht="12.55" x14ac:dyDescent="0.2">
      <c r="C719" s="2"/>
      <c r="F719" s="1"/>
    </row>
    <row r="720" spans="3:6" ht="12.55" x14ac:dyDescent="0.2">
      <c r="C720" s="2"/>
      <c r="F720" s="1"/>
    </row>
    <row r="721" spans="3:6" ht="12.55" x14ac:dyDescent="0.2">
      <c r="C721" s="2"/>
      <c r="F721" s="1"/>
    </row>
    <row r="722" spans="3:6" ht="12.55" x14ac:dyDescent="0.2">
      <c r="C722" s="2"/>
      <c r="F722" s="1"/>
    </row>
    <row r="723" spans="3:6" ht="12.55" x14ac:dyDescent="0.2">
      <c r="C723" s="2"/>
      <c r="F723" s="1"/>
    </row>
    <row r="724" spans="3:6" ht="12.55" x14ac:dyDescent="0.2">
      <c r="C724" s="2"/>
      <c r="F724" s="1"/>
    </row>
    <row r="725" spans="3:6" ht="12.55" x14ac:dyDescent="0.2">
      <c r="C725" s="2"/>
      <c r="F725" s="1"/>
    </row>
    <row r="726" spans="3:6" ht="12.55" x14ac:dyDescent="0.2">
      <c r="C726" s="2"/>
      <c r="F726" s="1"/>
    </row>
    <row r="727" spans="3:6" ht="12.55" x14ac:dyDescent="0.2">
      <c r="C727" s="2"/>
      <c r="F727" s="1"/>
    </row>
    <row r="728" spans="3:6" ht="12.55" x14ac:dyDescent="0.2">
      <c r="C728" s="2"/>
      <c r="F728" s="1"/>
    </row>
    <row r="729" spans="3:6" ht="12.55" x14ac:dyDescent="0.2">
      <c r="C729" s="2"/>
      <c r="F729" s="1"/>
    </row>
    <row r="730" spans="3:6" ht="12.55" x14ac:dyDescent="0.2">
      <c r="C730" s="2"/>
      <c r="F730" s="1"/>
    </row>
    <row r="731" spans="3:6" ht="12.55" x14ac:dyDescent="0.2">
      <c r="C731" s="2"/>
      <c r="F731" s="1"/>
    </row>
    <row r="732" spans="3:6" ht="12.55" x14ac:dyDescent="0.2">
      <c r="C732" s="2"/>
      <c r="F732" s="1"/>
    </row>
    <row r="733" spans="3:6" ht="12.55" x14ac:dyDescent="0.2">
      <c r="C733" s="2"/>
      <c r="F733" s="1"/>
    </row>
    <row r="734" spans="3:6" ht="12.55" x14ac:dyDescent="0.2">
      <c r="C734" s="2"/>
      <c r="F734" s="1"/>
    </row>
    <row r="735" spans="3:6" ht="12.55" x14ac:dyDescent="0.2">
      <c r="C735" s="2"/>
      <c r="F735" s="1"/>
    </row>
    <row r="736" spans="3:6" ht="12.55" x14ac:dyDescent="0.2">
      <c r="C736" s="2"/>
      <c r="F736" s="1"/>
    </row>
    <row r="737" spans="3:6" ht="12.55" x14ac:dyDescent="0.2">
      <c r="C737" s="2"/>
      <c r="F737" s="1"/>
    </row>
    <row r="738" spans="3:6" ht="12.55" x14ac:dyDescent="0.2">
      <c r="C738" s="2"/>
      <c r="F738" s="1"/>
    </row>
    <row r="739" spans="3:6" ht="12.55" x14ac:dyDescent="0.2">
      <c r="C739" s="2"/>
      <c r="F739" s="1"/>
    </row>
    <row r="740" spans="3:6" ht="12.55" x14ac:dyDescent="0.2">
      <c r="C740" s="2"/>
      <c r="F740" s="1"/>
    </row>
    <row r="741" spans="3:6" ht="12.55" x14ac:dyDescent="0.2">
      <c r="C741" s="2"/>
      <c r="F741" s="1"/>
    </row>
    <row r="742" spans="3:6" ht="12.55" x14ac:dyDescent="0.2">
      <c r="C742" s="2"/>
      <c r="F742" s="1"/>
    </row>
    <row r="743" spans="3:6" ht="12.55" x14ac:dyDescent="0.2">
      <c r="C743" s="2"/>
      <c r="F743" s="1"/>
    </row>
    <row r="744" spans="3:6" ht="12.55" x14ac:dyDescent="0.2">
      <c r="C744" s="2"/>
      <c r="F744" s="1"/>
    </row>
    <row r="745" spans="3:6" ht="12.55" x14ac:dyDescent="0.2">
      <c r="C745" s="2"/>
      <c r="F745" s="1"/>
    </row>
    <row r="746" spans="3:6" ht="12.55" x14ac:dyDescent="0.2">
      <c r="C746" s="2"/>
      <c r="F746" s="1"/>
    </row>
    <row r="747" spans="3:6" ht="12.55" x14ac:dyDescent="0.2">
      <c r="C747" s="2"/>
      <c r="F747" s="1"/>
    </row>
    <row r="748" spans="3:6" ht="12.55" x14ac:dyDescent="0.2">
      <c r="C748" s="2"/>
      <c r="F748" s="1"/>
    </row>
    <row r="749" spans="3:6" ht="12.55" x14ac:dyDescent="0.2">
      <c r="C749" s="2"/>
      <c r="F749" s="1"/>
    </row>
    <row r="750" spans="3:6" ht="12.55" x14ac:dyDescent="0.2">
      <c r="C750" s="2"/>
      <c r="F750" s="1"/>
    </row>
    <row r="751" spans="3:6" ht="12.55" x14ac:dyDescent="0.2">
      <c r="C751" s="2"/>
      <c r="F751" s="1"/>
    </row>
    <row r="752" spans="3:6" ht="12.55" x14ac:dyDescent="0.2">
      <c r="C752" s="2"/>
      <c r="F752" s="1"/>
    </row>
    <row r="753" spans="3:6" ht="12.55" x14ac:dyDescent="0.2">
      <c r="C753" s="2"/>
      <c r="F753" s="1"/>
    </row>
    <row r="754" spans="3:6" ht="12.55" x14ac:dyDescent="0.2">
      <c r="C754" s="2"/>
      <c r="F754" s="1"/>
    </row>
    <row r="755" spans="3:6" ht="12.55" x14ac:dyDescent="0.2">
      <c r="C755" s="2"/>
      <c r="F755" s="1"/>
    </row>
    <row r="756" spans="3:6" ht="12.55" x14ac:dyDescent="0.2">
      <c r="C756" s="2"/>
      <c r="F756" s="1"/>
    </row>
    <row r="757" spans="3:6" ht="12.55" x14ac:dyDescent="0.2">
      <c r="C757" s="2"/>
      <c r="F757" s="1"/>
    </row>
    <row r="758" spans="3:6" ht="12.55" x14ac:dyDescent="0.2">
      <c r="C758" s="2"/>
      <c r="F758" s="1"/>
    </row>
    <row r="759" spans="3:6" ht="12.55" x14ac:dyDescent="0.2">
      <c r="C759" s="2"/>
      <c r="F759" s="1"/>
    </row>
    <row r="760" spans="3:6" ht="12.55" x14ac:dyDescent="0.2">
      <c r="C760" s="2"/>
      <c r="F760" s="1"/>
    </row>
    <row r="761" spans="3:6" ht="12.55" x14ac:dyDescent="0.2">
      <c r="C761" s="2"/>
      <c r="F761" s="1"/>
    </row>
    <row r="762" spans="3:6" ht="12.55" x14ac:dyDescent="0.2">
      <c r="C762" s="2"/>
      <c r="F762" s="1"/>
    </row>
    <row r="763" spans="3:6" ht="12.55" x14ac:dyDescent="0.2">
      <c r="C763" s="2"/>
      <c r="F763" s="1"/>
    </row>
    <row r="764" spans="3:6" ht="12.55" x14ac:dyDescent="0.2">
      <c r="C764" s="2"/>
      <c r="F764" s="1"/>
    </row>
    <row r="765" spans="3:6" ht="12.55" x14ac:dyDescent="0.2">
      <c r="C765" s="2"/>
      <c r="F765" s="1"/>
    </row>
    <row r="766" spans="3:6" ht="12.55" x14ac:dyDescent="0.2">
      <c r="C766" s="2"/>
      <c r="F766" s="1"/>
    </row>
    <row r="767" spans="3:6" ht="12.55" x14ac:dyDescent="0.2">
      <c r="C767" s="2"/>
      <c r="F767" s="1"/>
    </row>
    <row r="768" spans="3:6" ht="12.55" x14ac:dyDescent="0.2">
      <c r="C768" s="2"/>
      <c r="F768" s="1"/>
    </row>
    <row r="769" spans="3:6" ht="12.55" x14ac:dyDescent="0.2">
      <c r="C769" s="2"/>
      <c r="F769" s="1"/>
    </row>
    <row r="770" spans="3:6" ht="12.55" x14ac:dyDescent="0.2">
      <c r="C770" s="2"/>
      <c r="F770" s="1"/>
    </row>
    <row r="771" spans="3:6" ht="12.55" x14ac:dyDescent="0.2">
      <c r="C771" s="2"/>
      <c r="F771" s="1"/>
    </row>
    <row r="772" spans="3:6" ht="12.55" x14ac:dyDescent="0.2">
      <c r="C772" s="2"/>
      <c r="F772" s="1"/>
    </row>
    <row r="773" spans="3:6" ht="12.55" x14ac:dyDescent="0.2">
      <c r="C773" s="2"/>
      <c r="F773" s="1"/>
    </row>
    <row r="774" spans="3:6" ht="12.55" x14ac:dyDescent="0.2">
      <c r="C774" s="2"/>
      <c r="F774" s="1"/>
    </row>
    <row r="775" spans="3:6" ht="12.55" x14ac:dyDescent="0.2">
      <c r="C775" s="2"/>
      <c r="F775" s="1"/>
    </row>
    <row r="776" spans="3:6" ht="12.55" x14ac:dyDescent="0.2">
      <c r="C776" s="2"/>
      <c r="F776" s="1"/>
    </row>
    <row r="777" spans="3:6" ht="12.55" x14ac:dyDescent="0.2">
      <c r="C777" s="2"/>
      <c r="F777" s="1"/>
    </row>
    <row r="778" spans="3:6" ht="12.55" x14ac:dyDescent="0.2">
      <c r="C778" s="2"/>
      <c r="F778" s="1"/>
    </row>
    <row r="779" spans="3:6" ht="12.55" x14ac:dyDescent="0.2">
      <c r="C779" s="2"/>
      <c r="F779" s="1"/>
    </row>
    <row r="780" spans="3:6" ht="12.55" x14ac:dyDescent="0.2">
      <c r="C780" s="2"/>
      <c r="F780" s="1"/>
    </row>
    <row r="781" spans="3:6" ht="12.55" x14ac:dyDescent="0.2">
      <c r="C781" s="2"/>
      <c r="F781" s="1"/>
    </row>
    <row r="782" spans="3:6" ht="12.55" x14ac:dyDescent="0.2">
      <c r="C782" s="2"/>
      <c r="F782" s="1"/>
    </row>
    <row r="783" spans="3:6" ht="12.55" x14ac:dyDescent="0.2">
      <c r="C783" s="2"/>
      <c r="F783" s="1"/>
    </row>
    <row r="784" spans="3:6" ht="12.55" x14ac:dyDescent="0.2">
      <c r="C784" s="2"/>
      <c r="F784" s="1"/>
    </row>
    <row r="785" spans="3:6" ht="12.55" x14ac:dyDescent="0.2">
      <c r="C785" s="2"/>
      <c r="F785" s="1"/>
    </row>
    <row r="786" spans="3:6" ht="12.55" x14ac:dyDescent="0.2">
      <c r="C786" s="2"/>
      <c r="F786" s="1"/>
    </row>
    <row r="787" spans="3:6" ht="12.55" x14ac:dyDescent="0.2">
      <c r="C787" s="2"/>
      <c r="F787" s="1"/>
    </row>
    <row r="788" spans="3:6" ht="12.55" x14ac:dyDescent="0.2">
      <c r="C788" s="2"/>
      <c r="F788" s="1"/>
    </row>
    <row r="789" spans="3:6" ht="12.55" x14ac:dyDescent="0.2">
      <c r="C789" s="2"/>
      <c r="F789" s="1"/>
    </row>
    <row r="790" spans="3:6" ht="12.55" x14ac:dyDescent="0.2">
      <c r="C790" s="2"/>
      <c r="F790" s="1"/>
    </row>
    <row r="791" spans="3:6" ht="12.55" x14ac:dyDescent="0.2">
      <c r="C791" s="2"/>
      <c r="F791" s="1"/>
    </row>
    <row r="792" spans="3:6" ht="12.55" x14ac:dyDescent="0.2">
      <c r="C792" s="2"/>
      <c r="F792" s="1"/>
    </row>
    <row r="793" spans="3:6" ht="12.55" x14ac:dyDescent="0.2">
      <c r="C793" s="2"/>
      <c r="F793" s="1"/>
    </row>
    <row r="794" spans="3:6" ht="12.55" x14ac:dyDescent="0.2">
      <c r="C794" s="2"/>
      <c r="F794" s="1"/>
    </row>
    <row r="795" spans="3:6" ht="12.55" x14ac:dyDescent="0.2">
      <c r="C795" s="2"/>
      <c r="F795" s="1"/>
    </row>
    <row r="796" spans="3:6" ht="12.55" x14ac:dyDescent="0.2">
      <c r="C796" s="2"/>
      <c r="F796" s="1"/>
    </row>
    <row r="797" spans="3:6" ht="12.55" x14ac:dyDescent="0.2">
      <c r="C797" s="2"/>
      <c r="F797" s="1"/>
    </row>
    <row r="798" spans="3:6" ht="12.55" x14ac:dyDescent="0.2">
      <c r="C798" s="2"/>
      <c r="F798" s="1"/>
    </row>
    <row r="799" spans="3:6" ht="12.55" x14ac:dyDescent="0.2">
      <c r="C799" s="2"/>
      <c r="F799" s="1"/>
    </row>
    <row r="800" spans="3:6" ht="12.55" x14ac:dyDescent="0.2">
      <c r="C800" s="2"/>
      <c r="F800" s="1"/>
    </row>
    <row r="801" spans="3:6" ht="12.55" x14ac:dyDescent="0.2">
      <c r="C801" s="2"/>
      <c r="F801" s="1"/>
    </row>
    <row r="802" spans="3:6" ht="12.55" x14ac:dyDescent="0.2">
      <c r="C802" s="2"/>
      <c r="F802" s="1"/>
    </row>
    <row r="803" spans="3:6" ht="12.55" x14ac:dyDescent="0.2">
      <c r="C803" s="2"/>
      <c r="F803" s="1"/>
    </row>
    <row r="804" spans="3:6" ht="12.55" x14ac:dyDescent="0.2">
      <c r="C804" s="2"/>
      <c r="F804" s="1"/>
    </row>
    <row r="805" spans="3:6" ht="12.55" x14ac:dyDescent="0.2">
      <c r="C805" s="2"/>
      <c r="F805" s="1"/>
    </row>
    <row r="806" spans="3:6" ht="12.55" x14ac:dyDescent="0.2">
      <c r="C806" s="2"/>
      <c r="F806" s="1"/>
    </row>
    <row r="807" spans="3:6" ht="12.55" x14ac:dyDescent="0.2">
      <c r="C807" s="2"/>
      <c r="F807" s="1"/>
    </row>
    <row r="808" spans="3:6" ht="12.55" x14ac:dyDescent="0.2">
      <c r="C808" s="2"/>
      <c r="F808" s="1"/>
    </row>
    <row r="809" spans="3:6" ht="12.55" x14ac:dyDescent="0.2">
      <c r="C809" s="2"/>
      <c r="F809" s="1"/>
    </row>
    <row r="810" spans="3:6" ht="12.55" x14ac:dyDescent="0.2">
      <c r="C810" s="2"/>
      <c r="F810" s="1"/>
    </row>
    <row r="811" spans="3:6" ht="12.55" x14ac:dyDescent="0.2">
      <c r="C811" s="2"/>
      <c r="F811" s="1"/>
    </row>
    <row r="812" spans="3:6" ht="12.55" x14ac:dyDescent="0.2">
      <c r="C812" s="2"/>
      <c r="F812" s="1"/>
    </row>
    <row r="813" spans="3:6" ht="12.55" x14ac:dyDescent="0.2">
      <c r="C813" s="2"/>
      <c r="F813" s="1"/>
    </row>
    <row r="814" spans="3:6" ht="12.55" x14ac:dyDescent="0.2">
      <c r="C814" s="2"/>
      <c r="F814" s="1"/>
    </row>
    <row r="815" spans="3:6" ht="12.55" x14ac:dyDescent="0.2">
      <c r="C815" s="2"/>
      <c r="F815" s="1"/>
    </row>
    <row r="816" spans="3:6" ht="12.55" x14ac:dyDescent="0.2">
      <c r="C816" s="2"/>
      <c r="F816" s="1"/>
    </row>
    <row r="817" spans="3:6" ht="12.55" x14ac:dyDescent="0.2">
      <c r="C817" s="2"/>
      <c r="F817" s="1"/>
    </row>
    <row r="818" spans="3:6" ht="12.55" x14ac:dyDescent="0.2">
      <c r="C818" s="2"/>
      <c r="F818" s="1"/>
    </row>
    <row r="819" spans="3:6" ht="12.55" x14ac:dyDescent="0.2">
      <c r="C819" s="2"/>
      <c r="F819" s="1"/>
    </row>
    <row r="820" spans="3:6" ht="12.55" x14ac:dyDescent="0.2">
      <c r="C820" s="2"/>
      <c r="F820" s="1"/>
    </row>
    <row r="821" spans="3:6" ht="12.55" x14ac:dyDescent="0.2">
      <c r="C821" s="2"/>
      <c r="F821" s="1"/>
    </row>
    <row r="822" spans="3:6" ht="12.55" x14ac:dyDescent="0.2">
      <c r="C822" s="2"/>
      <c r="F822" s="1"/>
    </row>
    <row r="823" spans="3:6" ht="12.55" x14ac:dyDescent="0.2">
      <c r="C823" s="2"/>
      <c r="F823" s="1"/>
    </row>
    <row r="824" spans="3:6" ht="12.55" x14ac:dyDescent="0.2">
      <c r="C824" s="2"/>
      <c r="F824" s="1"/>
    </row>
    <row r="825" spans="3:6" ht="12.55" x14ac:dyDescent="0.2">
      <c r="C825" s="2"/>
      <c r="F825" s="1"/>
    </row>
    <row r="826" spans="3:6" ht="12.55" x14ac:dyDescent="0.2">
      <c r="C826" s="2"/>
      <c r="F826" s="1"/>
    </row>
    <row r="827" spans="3:6" ht="12.55" x14ac:dyDescent="0.2">
      <c r="C827" s="2"/>
      <c r="F827" s="1"/>
    </row>
    <row r="828" spans="3:6" ht="12.55" x14ac:dyDescent="0.2">
      <c r="C828" s="2"/>
      <c r="F828" s="1"/>
    </row>
    <row r="829" spans="3:6" ht="12.55" x14ac:dyDescent="0.2">
      <c r="C829" s="2"/>
      <c r="F829" s="1"/>
    </row>
    <row r="830" spans="3:6" ht="12.55" x14ac:dyDescent="0.2">
      <c r="C830" s="2"/>
      <c r="F830" s="1"/>
    </row>
    <row r="831" spans="3:6" ht="12.55" x14ac:dyDescent="0.2">
      <c r="C831" s="2"/>
      <c r="F831" s="1"/>
    </row>
    <row r="832" spans="3:6" ht="12.55" x14ac:dyDescent="0.2">
      <c r="C832" s="2"/>
      <c r="F832" s="1"/>
    </row>
    <row r="833" spans="3:6" ht="12.55" x14ac:dyDescent="0.2">
      <c r="C833" s="2"/>
      <c r="F833" s="1"/>
    </row>
    <row r="834" spans="3:6" ht="12.55" x14ac:dyDescent="0.2">
      <c r="C834" s="2"/>
      <c r="F834" s="1"/>
    </row>
    <row r="835" spans="3:6" ht="12.55" x14ac:dyDescent="0.2">
      <c r="C835" s="2"/>
      <c r="F835" s="1"/>
    </row>
    <row r="836" spans="3:6" ht="12.55" x14ac:dyDescent="0.2">
      <c r="C836" s="2"/>
      <c r="F836" s="1"/>
    </row>
    <row r="837" spans="3:6" ht="12.55" x14ac:dyDescent="0.2">
      <c r="C837" s="2"/>
      <c r="F837" s="1"/>
    </row>
    <row r="838" spans="3:6" ht="12.55" x14ac:dyDescent="0.2">
      <c r="C838" s="2"/>
      <c r="F838" s="1"/>
    </row>
    <row r="839" spans="3:6" ht="12.55" x14ac:dyDescent="0.2">
      <c r="C839" s="2"/>
      <c r="F839" s="1"/>
    </row>
    <row r="840" spans="3:6" ht="12.55" x14ac:dyDescent="0.2">
      <c r="C840" s="2"/>
      <c r="F840" s="1"/>
    </row>
    <row r="841" spans="3:6" ht="12.55" x14ac:dyDescent="0.2">
      <c r="C841" s="2"/>
      <c r="F841" s="1"/>
    </row>
    <row r="842" spans="3:6" ht="12.55" x14ac:dyDescent="0.2">
      <c r="C842" s="2"/>
      <c r="F842" s="1"/>
    </row>
    <row r="843" spans="3:6" ht="12.55" x14ac:dyDescent="0.2">
      <c r="C843" s="2"/>
      <c r="F843" s="1"/>
    </row>
    <row r="844" spans="3:6" ht="12.55" x14ac:dyDescent="0.2">
      <c r="C844" s="2"/>
      <c r="F844" s="1"/>
    </row>
    <row r="845" spans="3:6" ht="12.55" x14ac:dyDescent="0.2">
      <c r="C845" s="2"/>
      <c r="F845" s="1"/>
    </row>
    <row r="846" spans="3:6" ht="12.55" x14ac:dyDescent="0.2">
      <c r="C846" s="2"/>
      <c r="F846" s="1"/>
    </row>
    <row r="847" spans="3:6" ht="12.55" x14ac:dyDescent="0.2">
      <c r="C847" s="2"/>
      <c r="F847" s="1"/>
    </row>
    <row r="848" spans="3:6" ht="12.55" x14ac:dyDescent="0.2">
      <c r="C848" s="2"/>
      <c r="F848" s="1"/>
    </row>
    <row r="849" spans="3:6" ht="12.55" x14ac:dyDescent="0.2">
      <c r="C849" s="2"/>
      <c r="F849" s="1"/>
    </row>
    <row r="850" spans="3:6" ht="12.55" x14ac:dyDescent="0.2">
      <c r="C850" s="2"/>
      <c r="F850" s="1"/>
    </row>
    <row r="851" spans="3:6" ht="12.55" x14ac:dyDescent="0.2">
      <c r="C851" s="2"/>
      <c r="F851" s="1"/>
    </row>
    <row r="852" spans="3:6" ht="12.55" x14ac:dyDescent="0.2">
      <c r="C852" s="2"/>
      <c r="F852" s="1"/>
    </row>
    <row r="853" spans="3:6" ht="12.55" x14ac:dyDescent="0.2">
      <c r="C853" s="2"/>
      <c r="F853" s="1"/>
    </row>
    <row r="854" spans="3:6" ht="12.55" x14ac:dyDescent="0.2">
      <c r="C854" s="2"/>
      <c r="F854" s="1"/>
    </row>
    <row r="855" spans="3:6" ht="12.55" x14ac:dyDescent="0.2">
      <c r="C855" s="2"/>
      <c r="F855" s="1"/>
    </row>
    <row r="856" spans="3:6" ht="12.55" x14ac:dyDescent="0.2">
      <c r="C856" s="2"/>
      <c r="F856" s="1"/>
    </row>
    <row r="857" spans="3:6" ht="12.55" x14ac:dyDescent="0.2">
      <c r="C857" s="2"/>
      <c r="F857" s="1"/>
    </row>
    <row r="858" spans="3:6" ht="12.55" x14ac:dyDescent="0.2">
      <c r="C858" s="2"/>
      <c r="F858" s="1"/>
    </row>
    <row r="859" spans="3:6" ht="12.55" x14ac:dyDescent="0.2">
      <c r="C859" s="2"/>
      <c r="F859" s="1"/>
    </row>
    <row r="860" spans="3:6" ht="12.55" x14ac:dyDescent="0.2">
      <c r="C860" s="2"/>
      <c r="F860" s="1"/>
    </row>
    <row r="861" spans="3:6" ht="12.55" x14ac:dyDescent="0.2">
      <c r="C861" s="2"/>
      <c r="F861" s="1"/>
    </row>
    <row r="862" spans="3:6" ht="12.55" x14ac:dyDescent="0.2">
      <c r="C862" s="2"/>
      <c r="F862" s="1"/>
    </row>
    <row r="863" spans="3:6" ht="12.55" x14ac:dyDescent="0.2">
      <c r="C863" s="2"/>
      <c r="F863" s="1"/>
    </row>
    <row r="864" spans="3:6" ht="12.55" x14ac:dyDescent="0.2">
      <c r="C864" s="2"/>
      <c r="F864" s="1"/>
    </row>
    <row r="865" spans="3:6" ht="12.55" x14ac:dyDescent="0.2">
      <c r="C865" s="2"/>
      <c r="F865" s="1"/>
    </row>
    <row r="866" spans="3:6" ht="12.55" x14ac:dyDescent="0.2">
      <c r="C866" s="2"/>
      <c r="F866" s="1"/>
    </row>
    <row r="867" spans="3:6" ht="12.55" x14ac:dyDescent="0.2">
      <c r="C867" s="2"/>
      <c r="F867" s="1"/>
    </row>
    <row r="868" spans="3:6" ht="12.55" x14ac:dyDescent="0.2">
      <c r="C868" s="2"/>
      <c r="F868" s="1"/>
    </row>
    <row r="869" spans="3:6" ht="12.55" x14ac:dyDescent="0.2">
      <c r="C869" s="2"/>
      <c r="F869" s="1"/>
    </row>
    <row r="870" spans="3:6" ht="12.55" x14ac:dyDescent="0.2">
      <c r="C870" s="2"/>
      <c r="F870" s="1"/>
    </row>
    <row r="871" spans="3:6" ht="12.55" x14ac:dyDescent="0.2">
      <c r="C871" s="2"/>
      <c r="F871" s="1"/>
    </row>
    <row r="872" spans="3:6" ht="12.55" x14ac:dyDescent="0.2">
      <c r="C872" s="2"/>
      <c r="F872" s="1"/>
    </row>
    <row r="873" spans="3:6" ht="12.55" x14ac:dyDescent="0.2">
      <c r="C873" s="2"/>
      <c r="F873" s="1"/>
    </row>
    <row r="874" spans="3:6" ht="12.55" x14ac:dyDescent="0.2">
      <c r="C874" s="2"/>
      <c r="F874" s="1"/>
    </row>
    <row r="875" spans="3:6" ht="12.55" x14ac:dyDescent="0.2">
      <c r="C875" s="2"/>
      <c r="F875" s="1"/>
    </row>
    <row r="876" spans="3:6" ht="12.55" x14ac:dyDescent="0.2">
      <c r="C876" s="2"/>
      <c r="F876" s="1"/>
    </row>
    <row r="877" spans="3:6" ht="12.55" x14ac:dyDescent="0.2">
      <c r="C877" s="2"/>
      <c r="F877" s="1"/>
    </row>
    <row r="878" spans="3:6" ht="12.55" x14ac:dyDescent="0.2">
      <c r="C878" s="2"/>
      <c r="F878" s="1"/>
    </row>
    <row r="879" spans="3:6" ht="12.55" x14ac:dyDescent="0.2">
      <c r="C879" s="2"/>
      <c r="F879" s="1"/>
    </row>
    <row r="880" spans="3:6" ht="12.55" x14ac:dyDescent="0.2">
      <c r="C880" s="2"/>
      <c r="F880" s="1"/>
    </row>
    <row r="881" spans="3:6" ht="12.55" x14ac:dyDescent="0.2">
      <c r="C881" s="2"/>
      <c r="F881" s="1"/>
    </row>
    <row r="882" spans="3:6" ht="12.55" x14ac:dyDescent="0.2">
      <c r="C882" s="2"/>
      <c r="F882" s="1"/>
    </row>
    <row r="883" spans="3:6" ht="12.55" x14ac:dyDescent="0.2">
      <c r="C883" s="2"/>
      <c r="F883" s="1"/>
    </row>
    <row r="884" spans="3:6" ht="12.55" x14ac:dyDescent="0.2">
      <c r="C884" s="2"/>
      <c r="F884" s="1"/>
    </row>
    <row r="885" spans="3:6" ht="12.55" x14ac:dyDescent="0.2">
      <c r="C885" s="2"/>
      <c r="F885" s="1"/>
    </row>
    <row r="886" spans="3:6" ht="12.55" x14ac:dyDescent="0.2">
      <c r="C886" s="2"/>
      <c r="F886" s="1"/>
    </row>
    <row r="887" spans="3:6" ht="12.55" x14ac:dyDescent="0.2">
      <c r="C887" s="2"/>
      <c r="F887" s="1"/>
    </row>
    <row r="888" spans="3:6" ht="12.55" x14ac:dyDescent="0.2">
      <c r="C888" s="2"/>
      <c r="F888" s="1"/>
    </row>
    <row r="889" spans="3:6" ht="12.55" x14ac:dyDescent="0.2">
      <c r="C889" s="2"/>
      <c r="F889" s="1"/>
    </row>
    <row r="890" spans="3:6" ht="12.55" x14ac:dyDescent="0.2">
      <c r="C890" s="2"/>
      <c r="F890" s="1"/>
    </row>
    <row r="891" spans="3:6" ht="12.55" x14ac:dyDescent="0.2">
      <c r="C891" s="2"/>
      <c r="F891" s="1"/>
    </row>
    <row r="892" spans="3:6" ht="12.55" x14ac:dyDescent="0.2">
      <c r="C892" s="2"/>
      <c r="F892" s="1"/>
    </row>
    <row r="893" spans="3:6" ht="12.55" x14ac:dyDescent="0.2">
      <c r="C893" s="2"/>
      <c r="F893" s="1"/>
    </row>
    <row r="894" spans="3:6" ht="12.55" x14ac:dyDescent="0.2">
      <c r="C894" s="2"/>
      <c r="F894" s="1"/>
    </row>
    <row r="895" spans="3:6" ht="12.55" x14ac:dyDescent="0.2">
      <c r="C895" s="2"/>
      <c r="F895" s="1"/>
    </row>
    <row r="896" spans="3:6" ht="12.55" x14ac:dyDescent="0.2">
      <c r="C896" s="2"/>
      <c r="F896" s="1"/>
    </row>
    <row r="897" spans="3:6" ht="12.55" x14ac:dyDescent="0.2">
      <c r="C897" s="2"/>
      <c r="F897" s="1"/>
    </row>
    <row r="898" spans="3:6" ht="12.55" x14ac:dyDescent="0.2">
      <c r="C898" s="2"/>
      <c r="F898" s="1"/>
    </row>
    <row r="899" spans="3:6" ht="12.55" x14ac:dyDescent="0.2">
      <c r="C899" s="2"/>
      <c r="F899" s="1"/>
    </row>
    <row r="900" spans="3:6" ht="12.55" x14ac:dyDescent="0.2">
      <c r="C900" s="2"/>
      <c r="F900" s="1"/>
    </row>
    <row r="901" spans="3:6" ht="12.55" x14ac:dyDescent="0.2">
      <c r="C901" s="2"/>
      <c r="F901" s="1"/>
    </row>
    <row r="902" spans="3:6" ht="12.55" x14ac:dyDescent="0.2">
      <c r="C902" s="2"/>
      <c r="F902" s="1"/>
    </row>
    <row r="903" spans="3:6" ht="12.55" x14ac:dyDescent="0.2">
      <c r="C903" s="2"/>
      <c r="F903" s="1"/>
    </row>
    <row r="904" spans="3:6" ht="12.55" x14ac:dyDescent="0.2">
      <c r="C904" s="2"/>
      <c r="F904" s="1"/>
    </row>
    <row r="905" spans="3:6" ht="12.55" x14ac:dyDescent="0.2">
      <c r="C905" s="2"/>
      <c r="F905" s="1"/>
    </row>
    <row r="906" spans="3:6" ht="12.55" x14ac:dyDescent="0.2">
      <c r="C906" s="2"/>
      <c r="F906" s="1"/>
    </row>
    <row r="907" spans="3:6" ht="12.55" x14ac:dyDescent="0.2">
      <c r="C907" s="2"/>
      <c r="F907" s="1"/>
    </row>
    <row r="908" spans="3:6" ht="12.55" x14ac:dyDescent="0.2">
      <c r="C908" s="2"/>
      <c r="F908" s="1"/>
    </row>
    <row r="909" spans="3:6" ht="12.55" x14ac:dyDescent="0.2">
      <c r="C909" s="2"/>
      <c r="F909" s="1"/>
    </row>
    <row r="910" spans="3:6" ht="12.55" x14ac:dyDescent="0.2">
      <c r="C910" s="2"/>
      <c r="F910" s="1"/>
    </row>
    <row r="911" spans="3:6" ht="12.55" x14ac:dyDescent="0.2">
      <c r="C911" s="2"/>
      <c r="F911" s="1"/>
    </row>
    <row r="912" spans="3:6" ht="12.55" x14ac:dyDescent="0.2">
      <c r="C912" s="2"/>
      <c r="F912" s="1"/>
    </row>
    <row r="913" spans="3:6" ht="12.55" x14ac:dyDescent="0.2">
      <c r="C913" s="2"/>
      <c r="F913" s="1"/>
    </row>
    <row r="914" spans="3:6" ht="12.55" x14ac:dyDescent="0.2">
      <c r="C914" s="2"/>
      <c r="F914" s="1"/>
    </row>
    <row r="915" spans="3:6" ht="12.55" x14ac:dyDescent="0.2">
      <c r="C915" s="2"/>
      <c r="F915" s="1"/>
    </row>
    <row r="916" spans="3:6" ht="12.55" x14ac:dyDescent="0.2">
      <c r="C916" s="2"/>
      <c r="F916" s="1"/>
    </row>
    <row r="917" spans="3:6" ht="12.55" x14ac:dyDescent="0.2">
      <c r="C917" s="2"/>
      <c r="F917" s="1"/>
    </row>
    <row r="918" spans="3:6" ht="12.55" x14ac:dyDescent="0.2">
      <c r="C918" s="2"/>
      <c r="F918" s="1"/>
    </row>
    <row r="919" spans="3:6" ht="12.55" x14ac:dyDescent="0.2">
      <c r="C919" s="2"/>
      <c r="F919" s="1"/>
    </row>
    <row r="920" spans="3:6" ht="12.55" x14ac:dyDescent="0.2">
      <c r="C920" s="2"/>
      <c r="F920" s="1"/>
    </row>
    <row r="921" spans="3:6" ht="12.55" x14ac:dyDescent="0.2">
      <c r="C921" s="2"/>
      <c r="F921" s="1"/>
    </row>
    <row r="922" spans="3:6" ht="12.55" x14ac:dyDescent="0.2">
      <c r="C922" s="2"/>
      <c r="F922" s="1"/>
    </row>
    <row r="923" spans="3:6" ht="12.55" x14ac:dyDescent="0.2">
      <c r="C923" s="2"/>
      <c r="F923" s="1"/>
    </row>
    <row r="924" spans="3:6" ht="12.55" x14ac:dyDescent="0.2">
      <c r="C924" s="2"/>
      <c r="F924" s="1"/>
    </row>
    <row r="925" spans="3:6" ht="12.55" x14ac:dyDescent="0.2">
      <c r="C925" s="2"/>
      <c r="F925" s="1"/>
    </row>
    <row r="926" spans="3:6" ht="12.55" x14ac:dyDescent="0.2">
      <c r="C926" s="2"/>
      <c r="F926" s="1"/>
    </row>
    <row r="927" spans="3:6" ht="12.55" x14ac:dyDescent="0.2">
      <c r="C927" s="2"/>
      <c r="F927" s="1"/>
    </row>
    <row r="928" spans="3:6" ht="12.55" x14ac:dyDescent="0.2">
      <c r="C928" s="2"/>
      <c r="F928" s="1"/>
    </row>
    <row r="929" spans="3:6" ht="12.55" x14ac:dyDescent="0.2">
      <c r="C929" s="2"/>
      <c r="F929" s="1"/>
    </row>
    <row r="930" spans="3:6" ht="12.55" x14ac:dyDescent="0.2">
      <c r="C930" s="2"/>
      <c r="F930" s="1"/>
    </row>
    <row r="931" spans="3:6" ht="12.55" x14ac:dyDescent="0.2">
      <c r="C931" s="2"/>
      <c r="F931" s="1"/>
    </row>
    <row r="932" spans="3:6" ht="12.55" x14ac:dyDescent="0.2">
      <c r="C932" s="2"/>
      <c r="F932" s="1"/>
    </row>
    <row r="933" spans="3:6" ht="12.55" x14ac:dyDescent="0.2">
      <c r="C933" s="2"/>
      <c r="F933" s="1"/>
    </row>
    <row r="934" spans="3:6" ht="12.55" x14ac:dyDescent="0.2">
      <c r="C934" s="2"/>
      <c r="F934" s="1"/>
    </row>
    <row r="935" spans="3:6" ht="12.55" x14ac:dyDescent="0.2">
      <c r="C935" s="2"/>
      <c r="F935" s="1"/>
    </row>
    <row r="936" spans="3:6" ht="12.55" x14ac:dyDescent="0.2">
      <c r="C936" s="2"/>
      <c r="F936" s="1"/>
    </row>
    <row r="937" spans="3:6" ht="12.55" x14ac:dyDescent="0.2">
      <c r="C937" s="2"/>
      <c r="F937" s="1"/>
    </row>
    <row r="938" spans="3:6" ht="12.55" x14ac:dyDescent="0.2">
      <c r="C938" s="2"/>
      <c r="F938" s="1"/>
    </row>
    <row r="939" spans="3:6" ht="12.55" x14ac:dyDescent="0.2">
      <c r="C939" s="2"/>
      <c r="F939" s="1"/>
    </row>
    <row r="940" spans="3:6" ht="12.55" x14ac:dyDescent="0.2">
      <c r="C940" s="2"/>
      <c r="F940" s="1"/>
    </row>
    <row r="941" spans="3:6" ht="12.55" x14ac:dyDescent="0.2">
      <c r="C941" s="2"/>
      <c r="F941" s="1"/>
    </row>
    <row r="942" spans="3:6" ht="12.55" x14ac:dyDescent="0.2">
      <c r="C942" s="2"/>
      <c r="F942" s="1"/>
    </row>
    <row r="943" spans="3:6" ht="12.55" x14ac:dyDescent="0.2">
      <c r="C943" s="2"/>
      <c r="F943" s="1"/>
    </row>
    <row r="944" spans="3:6" ht="12.55" x14ac:dyDescent="0.2">
      <c r="C944" s="2"/>
      <c r="F944" s="1"/>
    </row>
    <row r="945" spans="3:6" ht="12.55" x14ac:dyDescent="0.2">
      <c r="C945" s="2"/>
      <c r="F945" s="1"/>
    </row>
    <row r="946" spans="3:6" ht="12.55" x14ac:dyDescent="0.2">
      <c r="C946" s="2"/>
      <c r="F946" s="1"/>
    </row>
    <row r="947" spans="3:6" ht="12.55" x14ac:dyDescent="0.2">
      <c r="C947" s="2"/>
      <c r="F947" s="1"/>
    </row>
    <row r="948" spans="3:6" ht="12.55" x14ac:dyDescent="0.2">
      <c r="C948" s="2"/>
      <c r="F948" s="1"/>
    </row>
    <row r="949" spans="3:6" ht="12.55" x14ac:dyDescent="0.2">
      <c r="C949" s="2"/>
      <c r="F949" s="1"/>
    </row>
    <row r="950" spans="3:6" ht="12.55" x14ac:dyDescent="0.2">
      <c r="C950" s="2"/>
      <c r="F950" s="1"/>
    </row>
    <row r="951" spans="3:6" ht="12.55" x14ac:dyDescent="0.2">
      <c r="C951" s="2"/>
      <c r="F951" s="1"/>
    </row>
    <row r="952" spans="3:6" ht="12.55" x14ac:dyDescent="0.2">
      <c r="C952" s="2"/>
      <c r="F952" s="1"/>
    </row>
    <row r="953" spans="3:6" ht="12.55" x14ac:dyDescent="0.2">
      <c r="C953" s="2"/>
      <c r="F953" s="1"/>
    </row>
    <row r="954" spans="3:6" ht="12.55" x14ac:dyDescent="0.2">
      <c r="C954" s="2"/>
      <c r="F954" s="1"/>
    </row>
    <row r="955" spans="3:6" ht="12.55" x14ac:dyDescent="0.2">
      <c r="C955" s="2"/>
      <c r="F955" s="1"/>
    </row>
    <row r="956" spans="3:6" ht="12.55" x14ac:dyDescent="0.2">
      <c r="C956" s="2"/>
      <c r="F956" s="1"/>
    </row>
    <row r="957" spans="3:6" ht="12.55" x14ac:dyDescent="0.2">
      <c r="C957" s="2"/>
      <c r="F957" s="1"/>
    </row>
    <row r="958" spans="3:6" ht="12.55" x14ac:dyDescent="0.2">
      <c r="C958" s="2"/>
      <c r="F958" s="1"/>
    </row>
    <row r="959" spans="3:6" ht="12.55" x14ac:dyDescent="0.2">
      <c r="C959" s="2"/>
      <c r="F959" s="1"/>
    </row>
    <row r="960" spans="3:6" ht="12.55" x14ac:dyDescent="0.2">
      <c r="C960" s="2"/>
      <c r="F960" s="1"/>
    </row>
    <row r="961" spans="3:6" ht="12.55" x14ac:dyDescent="0.2">
      <c r="C961" s="2"/>
      <c r="F961" s="1"/>
    </row>
    <row r="962" spans="3:6" ht="12.55" x14ac:dyDescent="0.2">
      <c r="C962" s="2"/>
      <c r="F962" s="1"/>
    </row>
    <row r="963" spans="3:6" ht="12.55" x14ac:dyDescent="0.2">
      <c r="C963" s="2"/>
      <c r="F963" s="1"/>
    </row>
    <row r="964" spans="3:6" ht="12.55" x14ac:dyDescent="0.2">
      <c r="C964" s="2"/>
      <c r="F964" s="1"/>
    </row>
    <row r="965" spans="3:6" ht="12.55" x14ac:dyDescent="0.2">
      <c r="C965" s="2"/>
      <c r="F965" s="1"/>
    </row>
    <row r="966" spans="3:6" ht="12.55" x14ac:dyDescent="0.2">
      <c r="C966" s="2"/>
      <c r="F966" s="1"/>
    </row>
    <row r="967" spans="3:6" ht="12.55" x14ac:dyDescent="0.2">
      <c r="C967" s="2"/>
      <c r="F967" s="1"/>
    </row>
    <row r="968" spans="3:6" ht="12.55" x14ac:dyDescent="0.2">
      <c r="C968" s="2"/>
      <c r="F968" s="1"/>
    </row>
    <row r="969" spans="3:6" ht="12.55" x14ac:dyDescent="0.2">
      <c r="C969" s="2"/>
      <c r="F969" s="1"/>
    </row>
    <row r="970" spans="3:6" ht="12.55" x14ac:dyDescent="0.2">
      <c r="C970" s="2"/>
      <c r="F970" s="1"/>
    </row>
    <row r="971" spans="3:6" ht="12.55" x14ac:dyDescent="0.2">
      <c r="C971" s="2"/>
      <c r="F971" s="1"/>
    </row>
    <row r="972" spans="3:6" ht="12.55" x14ac:dyDescent="0.2">
      <c r="C972" s="2"/>
      <c r="F972" s="1"/>
    </row>
    <row r="973" spans="3:6" ht="12.55" x14ac:dyDescent="0.2">
      <c r="C973" s="2"/>
      <c r="F973" s="1"/>
    </row>
    <row r="974" spans="3:6" ht="12.55" x14ac:dyDescent="0.2">
      <c r="C974" s="2"/>
      <c r="F974" s="1"/>
    </row>
    <row r="975" spans="3:6" ht="12.55" x14ac:dyDescent="0.2">
      <c r="C975" s="2"/>
      <c r="F975" s="1"/>
    </row>
    <row r="976" spans="3:6" ht="12.55" x14ac:dyDescent="0.2">
      <c r="C976" s="2"/>
      <c r="F976" s="1"/>
    </row>
    <row r="977" spans="3:6" ht="12.55" x14ac:dyDescent="0.2">
      <c r="C977" s="2"/>
      <c r="F977" s="1"/>
    </row>
    <row r="978" spans="3:6" ht="12.55" x14ac:dyDescent="0.2">
      <c r="C978" s="2"/>
      <c r="F978" s="1"/>
    </row>
    <row r="979" spans="3:6" ht="12.55" x14ac:dyDescent="0.2">
      <c r="C979" s="2"/>
      <c r="F979" s="1"/>
    </row>
  </sheetData>
  <autoFilter ref="A1:H173" xr:uid="{6B1215C2-99CA-4CA7-99C6-441B16288634}"/>
  <conditionalFormatting sqref="F2:F173 F175:F979">
    <cfRule type="cellIs" dxfId="1" priority="2" operator="lessThan">
      <formula>0</formula>
    </cfRule>
  </conditionalFormatting>
  <conditionalFormatting sqref="F17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 B</cp:lastModifiedBy>
  <cp:lastPrinted>2022-07-11T06:48:16Z</cp:lastPrinted>
  <dcterms:created xsi:type="dcterms:W3CDTF">2022-07-11T06:34:14Z</dcterms:created>
  <dcterms:modified xsi:type="dcterms:W3CDTF">2022-07-11T07:21:16Z</dcterms:modified>
</cp:coreProperties>
</file>